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bofill_mineducacion_gov_co/Documents/RESUMENINDICADORES/"/>
    </mc:Choice>
  </mc:AlternateContent>
  <xr:revisionPtr revIDLastSave="0" documentId="8_{3FAAB375-69C3-40E8-AF7B-7799911E146A}" xr6:coauthVersionLast="47" xr6:coauthVersionMax="47" xr10:uidLastSave="{00000000-0000-0000-0000-000000000000}"/>
  <bookViews>
    <workbookView xWindow="-120" yWindow="-120" windowWidth="29040" windowHeight="15720" firstSheet="11" activeTab="12" xr2:uid="{00000000-000D-0000-FFFF-FFFF00000000}"/>
  </bookViews>
  <sheets>
    <sheet name="MATRICULA" sheetId="1" r:id="rId1"/>
    <sheet name="JORNADA" sheetId="31" r:id="rId2"/>
    <sheet name="EE Y SED" sheetId="27" r:id="rId3"/>
    <sheet name="MAT MEF Y POB.V" sheetId="29" r:id="rId4"/>
    <sheet name="ANALFABETISMO" sheetId="8" r:id="rId5"/>
    <sheet name="AÑOS EDUCACION" sheetId="9" r:id="rId6"/>
    <sheet name="BACHILLERES" sheetId="22" r:id="rId7"/>
    <sheet name="EXTRAEDAD" sheetId="32" r:id="rId8"/>
    <sheet name="COBERTURA BRUTA" sheetId="2" r:id="rId9"/>
    <sheet name="COBERTURA NETA" sheetId="7" r:id="rId10"/>
    <sheet name="MATRICULACIÓN" sheetId="36" r:id="rId11"/>
    <sheet name="REPITENCIA" sheetId="34" r:id="rId12"/>
    <sheet name="EFICIENCIA" sheetId="30" r:id="rId13"/>
  </sheets>
  <definedNames>
    <definedName name="_xlnm._FilterDatabase" localSheetId="12" hidden="1">EFICIENCIA!$B$57:$T$77</definedName>
    <definedName name="_xlnm._FilterDatabase" localSheetId="3" hidden="1">'MAT MEF Y POB.V'!$B$46:$J$89</definedName>
    <definedName name="_xlnm.Print_Area" localSheetId="8">'COBERTURA BRUTA'!$B$40:$F$73</definedName>
    <definedName name="_xlnm.Print_Area" localSheetId="9">'COBERTURA NETA'!$B$2:$P$38</definedName>
    <definedName name="_xlnm.Print_Area" localSheetId="0">MATRICULA!#REF!</definedName>
    <definedName name="_xlnm.Print_Area" localSheetId="10">MATRICULACIÓN!#REF!</definedName>
    <definedName name="I">#REF!</definedName>
    <definedName name="II">#REF!</definedName>
    <definedName name="III">#REF!</definedName>
    <definedName name="IV">#REF!</definedName>
    <definedName name="IX">#REF!</definedName>
    <definedName name="V">#REF!</definedName>
    <definedName name="VI">#REF!</definedName>
    <definedName name="VII">#REF!</definedName>
    <definedName name="VIII">#REF!</definedName>
    <definedName name="X">#REF!</definedName>
    <definedName name="XI">#REF!</definedName>
    <definedName name="XII">#REF!</definedName>
    <definedName name="XIII">#REF!</definedName>
    <definedName name="XIV">#REF!</definedName>
    <definedName name="XIX">#REF!</definedName>
    <definedName name="XV">#REF!</definedName>
    <definedName name="XVI">#REF!</definedName>
    <definedName name="XVII">#REF!</definedName>
    <definedName name="XVII.">#REF!</definedName>
    <definedName name="XVIII">#REF!</definedName>
    <definedName name="XVIII.">#REF!</definedName>
    <definedName name="XX">#REF!</definedName>
    <definedName name="XX.">#REF!</definedName>
    <definedName name="XXI">#REF!</definedName>
    <definedName name="XXI.">#REF!</definedName>
    <definedName name="XXII">#REF!</definedName>
    <definedName name="XXII.">#REF!</definedName>
    <definedName name="XXIII">#REF!</definedName>
    <definedName name="XXIII.">#REF!</definedName>
    <definedName name="XXIV">#REF!</definedName>
    <definedName name="XXIV.">#REF!</definedName>
    <definedName name="XXV">#REF!</definedName>
    <definedName name="XXV.">#REF!</definedName>
    <definedName name="XXVI_">#REF!</definedName>
    <definedName name="XXVII">#REF!</definedName>
    <definedName name="XXVII.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34" l="1"/>
  <c r="K89" i="34"/>
  <c r="K73" i="34"/>
  <c r="K72" i="34"/>
  <c r="K91" i="34"/>
  <c r="K74" i="34"/>
  <c r="K52" i="34"/>
  <c r="K53" i="34"/>
  <c r="K54" i="34"/>
  <c r="K55" i="34"/>
  <c r="K51" i="34"/>
  <c r="K48" i="34"/>
  <c r="K40" i="34"/>
  <c r="K21" i="34"/>
  <c r="K22" i="34" s="1"/>
  <c r="K26" i="34"/>
  <c r="K27" i="34"/>
  <c r="K28" i="34"/>
  <c r="K13" i="34"/>
  <c r="K25" i="34"/>
  <c r="K47" i="36"/>
  <c r="K43" i="36"/>
  <c r="K44" i="36"/>
  <c r="K45" i="36"/>
  <c r="K46" i="36"/>
  <c r="K42" i="36"/>
  <c r="K33" i="36"/>
  <c r="K34" i="36"/>
  <c r="K35" i="36"/>
  <c r="K36" i="36"/>
  <c r="K37" i="36"/>
  <c r="K32" i="36"/>
  <c r="T135" i="7"/>
  <c r="T136" i="7"/>
  <c r="T137" i="7"/>
  <c r="T138" i="7"/>
  <c r="T139" i="7"/>
  <c r="T140" i="7"/>
  <c r="S136" i="7"/>
  <c r="S137" i="7"/>
  <c r="S138" i="7"/>
  <c r="S139" i="7"/>
  <c r="S140" i="7"/>
  <c r="S135" i="7"/>
  <c r="K103" i="7"/>
  <c r="K99" i="7"/>
  <c r="K100" i="7"/>
  <c r="K101" i="7"/>
  <c r="K102" i="7"/>
  <c r="K98" i="7"/>
  <c r="K66" i="7"/>
  <c r="K67" i="7"/>
  <c r="K68" i="7"/>
  <c r="K69" i="7"/>
  <c r="K70" i="7"/>
  <c r="K65" i="7"/>
  <c r="T135" i="2"/>
  <c r="T136" i="2"/>
  <c r="T137" i="2"/>
  <c r="T138" i="2"/>
  <c r="T139" i="2"/>
  <c r="T140" i="2"/>
  <c r="S136" i="2"/>
  <c r="S137" i="2"/>
  <c r="S138" i="2"/>
  <c r="S139" i="2"/>
  <c r="S140" i="2"/>
  <c r="S135" i="2"/>
  <c r="K99" i="2"/>
  <c r="K100" i="2"/>
  <c r="K101" i="2"/>
  <c r="K102" i="2"/>
  <c r="K103" i="2"/>
  <c r="K98" i="2"/>
  <c r="K66" i="2"/>
  <c r="K67" i="2"/>
  <c r="K68" i="2"/>
  <c r="K65" i="2"/>
  <c r="K50" i="2"/>
  <c r="K70" i="2" s="1"/>
  <c r="K49" i="2"/>
  <c r="K69" i="2" s="1"/>
  <c r="K27" i="36"/>
  <c r="K26" i="36"/>
  <c r="K33" i="7"/>
  <c r="K34" i="7"/>
  <c r="K35" i="7"/>
  <c r="K32" i="7"/>
  <c r="K27" i="7"/>
  <c r="K37" i="7" s="1"/>
  <c r="K26" i="7"/>
  <c r="K36" i="7" s="1"/>
  <c r="K27" i="2"/>
  <c r="K26" i="2"/>
  <c r="K16" i="2"/>
  <c r="K17" i="2" s="1"/>
  <c r="K51" i="32"/>
  <c r="K40" i="32"/>
  <c r="K41" i="32"/>
  <c r="K42" i="32"/>
  <c r="K43" i="32"/>
  <c r="K44" i="32"/>
  <c r="K45" i="32"/>
  <c r="K46" i="32"/>
  <c r="K47" i="32"/>
  <c r="K48" i="32"/>
  <c r="K49" i="32"/>
  <c r="K50" i="32"/>
  <c r="K39" i="32"/>
  <c r="K21" i="32"/>
  <c r="K36" i="32"/>
  <c r="K19" i="22"/>
  <c r="K16" i="22"/>
  <c r="K20" i="22" s="1"/>
  <c r="K29" i="22"/>
  <c r="K28" i="22"/>
  <c r="K25" i="22"/>
  <c r="K11" i="22"/>
  <c r="K89" i="29"/>
  <c r="K37" i="29"/>
  <c r="K18" i="29"/>
  <c r="E18" i="27"/>
  <c r="C17" i="27"/>
  <c r="T146" i="1"/>
  <c r="S146" i="1"/>
  <c r="T42" i="31"/>
  <c r="S42" i="31"/>
  <c r="S30" i="31"/>
  <c r="E11" i="27"/>
  <c r="E12" i="27"/>
  <c r="E13" i="27"/>
  <c r="E14" i="27"/>
  <c r="E15" i="27"/>
  <c r="E16" i="27"/>
  <c r="E10" i="27"/>
  <c r="J11" i="27"/>
  <c r="J12" i="27"/>
  <c r="J13" i="27"/>
  <c r="J14" i="27"/>
  <c r="J15" i="27"/>
  <c r="J16" i="27"/>
  <c r="J17" i="27"/>
  <c r="J10" i="27"/>
  <c r="K56" i="34" l="1"/>
  <c r="K29" i="34"/>
  <c r="K14" i="34"/>
  <c r="K30" i="34" s="1"/>
  <c r="K10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tc={0FE501FC-58A2-44BA-9D18-621423C991B3}</author>
    <author>tc={8CDC7EFB-4D0F-4BAC-9D2C-91B4EBE1F3DC}</author>
  </authors>
  <commentList>
    <comment ref="C23" authorId="0" shapeId="0" xr:uid="{0FE501FC-58A2-44BA-9D18-621423C991B3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reportar la información</t>
      </text>
    </comment>
    <comment ref="C46" authorId="1" shapeId="0" xr:uid="{8CDC7EFB-4D0F-4BAC-9D2C-91B4EBE1F3DC}">
      <text>
        <t>[Threaded comment]
Your version of Excel allows you to read this threaded comment; however, any edits to it will get removed if the file is opened in a newer version of Excel. Learn more: https://go.microsoft.com/fwlink/?linkid=870924
Comment:
    Para el 2015 pendiente identificar la variable en la BD.</t>
      </text>
    </comment>
  </commentList>
</comments>
</file>

<file path=xl/sharedStrings.xml><?xml version="1.0" encoding="utf-8"?>
<sst xmlns="http://schemas.openxmlformats.org/spreadsheetml/2006/main" count="1191" uniqueCount="330">
  <si>
    <t>MINISTERIO DE EDUCACIÓN NACIONAL
OFICINA ASESORA DE PLANEACIÓN Y FINANZAS</t>
  </si>
  <si>
    <t>ESTADÍSTICAS OFICIALES DE EDUCACIÓN PREESCOLAR, BÁSICA Y MEDIA - EPBM</t>
  </si>
  <si>
    <t>2015 - 2023</t>
  </si>
  <si>
    <t>Evolución de la matrícula en educación preescolar, básica y media por sector de financiación</t>
  </si>
  <si>
    <t>Evolución de la matrícula en educación preescolar, básica y media por género</t>
  </si>
  <si>
    <t>Año</t>
  </si>
  <si>
    <t>Oficial*</t>
  </si>
  <si>
    <t>No Oficial</t>
  </si>
  <si>
    <t>Total</t>
  </si>
  <si>
    <t>Hombre</t>
  </si>
  <si>
    <t>Mujer</t>
  </si>
  <si>
    <t>*El sector oficial incluye la contratación educativa</t>
  </si>
  <si>
    <t>Matrícula en educación preescolar, básica y media por zona de la sede</t>
  </si>
  <si>
    <t>Matrícula en educación preescolar, básica y media por sector CONPES</t>
  </si>
  <si>
    <t>Urbano</t>
  </si>
  <si>
    <t>Rural</t>
  </si>
  <si>
    <t>Oficial</t>
  </si>
  <si>
    <t>Contratada Oficial</t>
  </si>
  <si>
    <t>Contratada Privada</t>
  </si>
  <si>
    <t>Privada</t>
  </si>
  <si>
    <t>Matrícula por niveles educativos (incluye ciclos de adultos)</t>
  </si>
  <si>
    <t>Matrícula en educación preescolar, básica y media por zona de la sede y sector de Atención</t>
  </si>
  <si>
    <t>Nivel</t>
  </si>
  <si>
    <t>Prej. - Jardín</t>
  </si>
  <si>
    <t xml:space="preserve">Transición </t>
  </si>
  <si>
    <t>Primaria + Acel.</t>
  </si>
  <si>
    <t>Secundaria</t>
  </si>
  <si>
    <t>Media</t>
  </si>
  <si>
    <t>Zona</t>
  </si>
  <si>
    <t>Matrícula por nivel educativo y sector de Financiación</t>
  </si>
  <si>
    <t>Nivel educativo</t>
  </si>
  <si>
    <t>No oficial</t>
  </si>
  <si>
    <t>Matrícula por nivel educativo y zona de la sede</t>
  </si>
  <si>
    <t>Matrícula por nivel educativo y género</t>
  </si>
  <si>
    <t>Hombres</t>
  </si>
  <si>
    <t xml:space="preserve">Mujeres </t>
  </si>
  <si>
    <t>Transición</t>
  </si>
  <si>
    <t xml:space="preserve">Evolución de la matrícula total por grado </t>
  </si>
  <si>
    <t>Grado</t>
  </si>
  <si>
    <t>-3°</t>
  </si>
  <si>
    <t>-2°</t>
  </si>
  <si>
    <t>-1°</t>
  </si>
  <si>
    <t>0°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</si>
  <si>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</si>
  <si>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</si>
  <si>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</si>
  <si>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</si>
  <si>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</si>
  <si>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</si>
  <si>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</si>
  <si>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</si>
  <si>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</si>
  <si>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</si>
  <si>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</si>
  <si>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12°</t>
  </si>
  <si>
    <t>13°</t>
  </si>
  <si>
    <t>C0</t>
  </si>
  <si>
    <t>C1</t>
  </si>
  <si>
    <t>C2</t>
  </si>
  <si>
    <t>C3</t>
  </si>
  <si>
    <t>C4</t>
  </si>
  <si>
    <t>C5</t>
  </si>
  <si>
    <t>C6</t>
  </si>
  <si>
    <t>Aceleración</t>
  </si>
  <si>
    <t>Evolución de la matrícula total por grado y sector de Atención</t>
  </si>
  <si>
    <t>Sector</t>
  </si>
  <si>
    <t>41º</t>
  </si>
  <si>
    <t>-</t>
  </si>
  <si>
    <t>42°</t>
  </si>
  <si>
    <t>43°</t>
  </si>
  <si>
    <t>44°</t>
  </si>
  <si>
    <t>45°</t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</si>
  <si>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Sistema Integrado de Matrícula – SIMAT, Directorio Único de Establecimientos - DUE. Cifras Definitivas de Matrícula 2015-2023.</t>
    </r>
  </si>
  <si>
    <r>
      <rPr>
        <b/>
        <sz val="10"/>
        <color rgb="FF000000"/>
        <rFont val="Arial"/>
      </rPr>
      <t xml:space="preserve">Nota1: </t>
    </r>
    <r>
      <rPr>
        <sz val="10"/>
        <color rgb="FF000000"/>
        <rFont val="Arial"/>
      </rPr>
      <t>Para el cuadro de conteos por grado no se incluyen los nuevos grados 41, 42, 43, 44, 45</t>
    </r>
  </si>
  <si>
    <t>ESTADISTICAS OFICIALES DE EDUCACIÓN PREESCOLAR, BÁSICA Y MEDIA - EPBM</t>
  </si>
  <si>
    <t>MATRÍCULAS JORNADA</t>
  </si>
  <si>
    <t>Matrícula por Jornada Educativa TOTAL</t>
  </si>
  <si>
    <t>Jornada Educativa</t>
  </si>
  <si>
    <t>Completa</t>
  </si>
  <si>
    <t>Mañana</t>
  </si>
  <si>
    <t>Tarde</t>
  </si>
  <si>
    <t>Nocturna</t>
  </si>
  <si>
    <t>Fin de Semana</t>
  </si>
  <si>
    <t>Única</t>
  </si>
  <si>
    <t>TOTAL</t>
  </si>
  <si>
    <t>Matrícula por Jornada Educativa y Sector de atención</t>
  </si>
  <si>
    <t>OFICIAL</t>
  </si>
  <si>
    <t>NO OFICIAL</t>
  </si>
  <si>
    <t>ÜNICA</t>
  </si>
  <si>
    <t>Jornada Educativa Completa por Nivel de atención</t>
  </si>
  <si>
    <t>Nivel Educativo</t>
  </si>
  <si>
    <t>Prejardín y Jardín</t>
  </si>
  <si>
    <t>Primaria</t>
  </si>
  <si>
    <t>Matrícula por Jornada Educativa y Género</t>
  </si>
  <si>
    <t>Femenino</t>
  </si>
  <si>
    <t>Masculino</t>
  </si>
  <si>
    <t>Jornada Educativa y Grados Regulares 0 a 11</t>
  </si>
  <si>
    <t>Sector de atención</t>
  </si>
  <si>
    <r>
      <rPr>
        <b/>
        <sz val="10"/>
        <color rgb="FF000000"/>
        <rFont val="Arial      "/>
      </rPr>
      <t>Fuente:</t>
    </r>
    <r>
      <rPr>
        <sz val="10"/>
        <color rgb="FF000000"/>
        <rFont val="Arial      "/>
      </rPr>
      <t xml:space="preserve"> Sistema Integrado de Matrícula – SIMAT, Directorio Único de Establecimientos - DUE. Cifras Definitivas de Matrícula 2015-2022.</t>
    </r>
  </si>
  <si>
    <t>ESTADISTICAS OFICIALES DE EDUCACIÓN, PREESCOLAR, BÁSICA Y MEDIA - EPBM</t>
  </si>
  <si>
    <t>2015-2023</t>
  </si>
  <si>
    <t>ESTABLECIMIENTOS</t>
  </si>
  <si>
    <t>SEDES</t>
  </si>
  <si>
    <r>
      <rPr>
        <b/>
        <sz val="10"/>
        <color rgb="FF000000"/>
        <rFont val="Arial"/>
      </rPr>
      <t>Fuente:</t>
    </r>
    <r>
      <rPr>
        <sz val="10"/>
        <color rgb="FF000000"/>
        <rFont val="Arial"/>
      </rPr>
      <t xml:space="preserve"> Sistema Integrado de Matrícula – SIMAT, Directorio Único de Establecimientos - DUE. Cifras Definitivas de Matrícula 2015-2023.</t>
    </r>
  </si>
  <si>
    <t xml:space="preserve">POBLACIÓN VULNERABLE </t>
  </si>
  <si>
    <t>Matrícula atendida - Grupos Etnicos</t>
  </si>
  <si>
    <t>Grupos étnicos</t>
  </si>
  <si>
    <t>1.Indígenas</t>
  </si>
  <si>
    <t>2.Negritudes</t>
  </si>
  <si>
    <t>3.Rom</t>
  </si>
  <si>
    <t>4.Otras Étnias</t>
  </si>
  <si>
    <t>5.Raizales</t>
  </si>
  <si>
    <t>6. Afrodescendiente</t>
  </si>
  <si>
    <t>7.Palenquero</t>
  </si>
  <si>
    <t>Matrícula atendida - Poblacion en Situación de Discapacidad</t>
  </si>
  <si>
    <t>Tipo de discapacidad</t>
  </si>
  <si>
    <t>DI- Cognitivo</t>
  </si>
  <si>
    <t>Limitación Física</t>
  </si>
  <si>
    <t>Múltiple Discapacidad</t>
  </si>
  <si>
    <t>Otra Discapacidad</t>
  </si>
  <si>
    <t>Psicosocial</t>
  </si>
  <si>
    <t>SA-Usuario del Castellano</t>
  </si>
  <si>
    <t>SA-Usuario del LSC</t>
  </si>
  <si>
    <t>Sistémica</t>
  </si>
  <si>
    <t>Sordoceguera</t>
  </si>
  <si>
    <t>SV-Baja Visión</t>
  </si>
  <si>
    <t>SV-Ceguera</t>
  </si>
  <si>
    <t>Transtorno del espectro Autísta</t>
  </si>
  <si>
    <t>Voz y Habla</t>
  </si>
  <si>
    <t>Total Mat Discapacidad</t>
  </si>
  <si>
    <t>MODELOS EDUCATIVOS FLEXIBLES</t>
  </si>
  <si>
    <t>Matrícula Modelos Educativos Flexibles</t>
  </si>
  <si>
    <t>MODELOS EDUCATIVOS</t>
  </si>
  <si>
    <t>A Crecer</t>
  </si>
  <si>
    <t>Aceleración del Aprendizaje</t>
  </si>
  <si>
    <t>Bachillerato Pacicultor</t>
  </si>
  <si>
    <t>CAFAM</t>
  </si>
  <si>
    <t>Caminar en secundaria</t>
  </si>
  <si>
    <t>Caminar en secundaria I</t>
  </si>
  <si>
    <t>Caminar en secundaria II</t>
  </si>
  <si>
    <t>Círculos de Aprendizaje</t>
  </si>
  <si>
    <t>Comprender y Prosperar</t>
  </si>
  <si>
    <t>CRIC</t>
  </si>
  <si>
    <t>Educación Tradicional</t>
  </si>
  <si>
    <t>Escuela Indígena Intercultural De Jóvenes y Adultos</t>
  </si>
  <si>
    <t>Escuela Nueva</t>
  </si>
  <si>
    <t>Espere</t>
  </si>
  <si>
    <t>Etnoeducacion</t>
  </si>
  <si>
    <t>Etnoeducativo para Comunidades Negras - Pacifico Colombiano</t>
  </si>
  <si>
    <t>Flexible Escuela Integral</t>
  </si>
  <si>
    <t>Flexible Pensar</t>
  </si>
  <si>
    <t>Formación para la Reintegración</t>
  </si>
  <si>
    <t>Grupos Juveniles Creativos</t>
  </si>
  <si>
    <t>HORIZONTES CON BRÚJULA PARA EL APRENDIZAJE</t>
  </si>
  <si>
    <t>La pedagogia del texto cleba</t>
  </si>
  <si>
    <t>Media Rural</t>
  </si>
  <si>
    <t>Modalidad Virtual Asistida UCN</t>
  </si>
  <si>
    <t>Modelo ser humano (Ciclo 1, 2, 3, 4, 5,6)</t>
  </si>
  <si>
    <t>Post Primaria</t>
  </si>
  <si>
    <t>Preescolar Escolarizado</t>
  </si>
  <si>
    <t>Preescolar No Escolarizado/semiescolarizado</t>
  </si>
  <si>
    <t>Programa para Jóvenes en Extraedad y Adultos</t>
  </si>
  <si>
    <t>Propuesta para Cambiar Entornos Sociales (PACES)</t>
  </si>
  <si>
    <t>Retos Para Gigantes</t>
  </si>
  <si>
    <t>SAT</t>
  </si>
  <si>
    <t>SAT Presencial</t>
  </si>
  <si>
    <t>Secundaria Activa</t>
  </si>
  <si>
    <t>SER</t>
  </si>
  <si>
    <t>Ser humano</t>
  </si>
  <si>
    <t>Shur Payan</t>
  </si>
  <si>
    <t>Tejiendo Saberes</t>
  </si>
  <si>
    <t>Telesecundaria</t>
  </si>
  <si>
    <t>Todos contamos</t>
  </si>
  <si>
    <t>Transformemos</t>
  </si>
  <si>
    <t>UNAD</t>
  </si>
  <si>
    <t>Tasa de analfabetismo para la población de 15 años y más</t>
  </si>
  <si>
    <t>Serie Encuestas de Hogares - DANE</t>
  </si>
  <si>
    <t>Total Nacional</t>
  </si>
  <si>
    <t>Mujeres</t>
  </si>
  <si>
    <t>Cabecera</t>
  </si>
  <si>
    <t>Resto</t>
  </si>
  <si>
    <t xml:space="preserve">Fuente: DANE. GEIH </t>
  </si>
  <si>
    <t>Tasa de analfabetismo para la población de 15  a 24 años</t>
  </si>
  <si>
    <t>Serie Analfabetas GEIH</t>
  </si>
  <si>
    <t>15 años y más</t>
  </si>
  <si>
    <t>15 a 24 años</t>
  </si>
  <si>
    <t xml:space="preserve">Fuente: DANE. ECH - GEIH 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</si>
  <si>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DANE - Gran Encuesta Integrada de Hogares</t>
    </r>
  </si>
  <si>
    <r>
      <rPr>
        <b/>
        <sz val="10"/>
        <color rgb="FF000000"/>
        <rFont val="Arial"/>
      </rPr>
      <t xml:space="preserve">Nota1: </t>
    </r>
    <r>
      <rPr>
        <sz val="10"/>
        <color rgb="FF000000"/>
        <rFont val="Arial"/>
      </rPr>
      <t>Datos expandidos con proyecciones de población, elaboradas con base en los resultados del censo 2005 (años 2017, 2018, 2019 y 2020) y censo 2018 (años 2021,  2022 y 2023).</t>
    </r>
  </si>
  <si>
    <r>
      <rPr>
        <b/>
        <sz val="10"/>
        <rFont val="Arial"/>
        <family val="2"/>
      </rPr>
      <t>Nota2:</t>
    </r>
    <r>
      <rPr>
        <sz val="10"/>
        <rFont val="Arial"/>
        <family val="2"/>
      </rPr>
      <t xml:space="preserve"> Toda variable cuya proporción respecto a la PEA sea menor al 10%, puede tener un error de muestreo superior al 5%, que es el nivel de calidad admisible para el DANE.</t>
    </r>
  </si>
  <si>
    <r>
      <rPr>
        <b/>
        <sz val="10"/>
        <rFont val="Arial"/>
        <family val="2"/>
      </rPr>
      <t>Nota3:</t>
    </r>
    <r>
      <rPr>
        <sz val="10"/>
        <rFont val="Arial"/>
        <family val="2"/>
      </rPr>
      <t xml:space="preserve"> Resultados en miles. Por efecto del redondeo en miles, los totales pueden diferir ligeramente</t>
    </r>
  </si>
  <si>
    <r>
      <rPr>
        <b/>
        <sz val="10"/>
        <rFont val="Arial"/>
        <family val="2"/>
      </rPr>
      <t>Nota4:</t>
    </r>
    <r>
      <rPr>
        <sz val="10"/>
        <rFont val="Arial"/>
        <family val="2"/>
      </rPr>
      <t xml:space="preserve"> Dentro de la categoría "No informa" se incluyen tanto las personas que no contestaron las preguntas del módulo de educación, como las observaciones no especificadas en algún nivel educativo.</t>
    </r>
  </si>
  <si>
    <r>
      <rPr>
        <b/>
        <sz val="10"/>
        <rFont val="Arial"/>
        <family val="2"/>
      </rPr>
      <t>Nota5</t>
    </r>
    <r>
      <rPr>
        <sz val="10"/>
        <rFont val="Arial"/>
        <family val="2"/>
      </rPr>
      <t xml:space="preserve"> (*):Los calculos de 2020 se hicieron con base a la informaciòn disponible periodo: ene-feb y may-Dic. A causa de la pandemia Covid 19, para los meses de marzo y abril 2020, no fue posible capturar esta informaciòn.</t>
    </r>
  </si>
  <si>
    <t>2017 - 2023</t>
  </si>
  <si>
    <t>Años promedio de educación de la población de 15 años y más</t>
  </si>
  <si>
    <t>Años promedio de educación de la población de 15 a 24 años</t>
  </si>
  <si>
    <r>
      <rPr>
        <b/>
        <sz val="10"/>
        <color rgb="FF000000"/>
        <rFont val="Arial"/>
      </rPr>
      <t>Nota1:</t>
    </r>
    <r>
      <rPr>
        <sz val="10"/>
        <color rgb="FF000000"/>
        <rFont val="Arial"/>
      </rPr>
      <t xml:space="preserve"> Datos expandidos con proyecciones de población, elaboradas con base en los resultados del censo 2005 (años 2017, 2018, 2019 y 2020) y censo 2018 (años 2021, 2022 y 2023).</t>
    </r>
  </si>
  <si>
    <r>
      <rPr>
        <b/>
        <sz val="10"/>
        <rFont val="Arial"/>
        <family val="2"/>
      </rPr>
      <t xml:space="preserve">Nota3: </t>
    </r>
    <r>
      <rPr>
        <sz val="10"/>
        <rFont val="Arial"/>
        <family val="2"/>
      </rPr>
      <t>Resultados en miles. Por efecto del redondeo en miles, los totales pueden diferir ligeramente</t>
    </r>
  </si>
  <si>
    <r>
      <rPr>
        <b/>
        <sz val="10"/>
        <rFont val="Arial"/>
        <family val="2"/>
      </rPr>
      <t>Nota5</t>
    </r>
    <r>
      <rPr>
        <sz val="10"/>
        <rFont val="Arial"/>
        <family val="2"/>
      </rPr>
      <t xml:space="preserve"> (*):Los calculos de 2021 y 2022 se hicieron con base a la información disponible periodo: ene-feb y may-Dic. A causa de la pandemia Covid 19, para los meses de marzo y abril 2020, no fue posible capturar esta información.</t>
    </r>
  </si>
  <si>
    <t>Bachilleres por sector, zona y total nacional</t>
  </si>
  <si>
    <t>Bachilleres TOTAL</t>
  </si>
  <si>
    <t>Grado 11</t>
  </si>
  <si>
    <t>Adultos</t>
  </si>
  <si>
    <t>Total Bachilleres</t>
  </si>
  <si>
    <t>Bachilleres por SECTOR</t>
  </si>
  <si>
    <t>Grado 11 Oficial</t>
  </si>
  <si>
    <t>Grado 11 Privado</t>
  </si>
  <si>
    <t>Total Grado 11</t>
  </si>
  <si>
    <t>Adultos Oficial</t>
  </si>
  <si>
    <t>Adultos privado</t>
  </si>
  <si>
    <t>Total Adultos</t>
  </si>
  <si>
    <t>Bachilleres por ZONA</t>
  </si>
  <si>
    <t>Grado 11 Urbano</t>
  </si>
  <si>
    <t>Grado 11 Rural</t>
  </si>
  <si>
    <t>Adultos Urbano</t>
  </si>
  <si>
    <t>Adultos Rural</t>
  </si>
  <si>
    <r>
      <rPr>
        <b/>
        <sz val="11"/>
        <color theme="1"/>
        <rFont val="Arial"/>
        <family val="2"/>
      </rPr>
      <t>Fuente:</t>
    </r>
    <r>
      <rPr>
        <sz val="11"/>
        <color theme="1"/>
        <rFont val="Arial"/>
        <family val="2"/>
      </rPr>
      <t xml:space="preserve"> Sistema Integrado de Matrícula – SIMAT, Directorio Único de Establecimientos - DUE. Cifras Definitivas de Matrícula 2015-2022.</t>
    </r>
  </si>
  <si>
    <r>
      <rPr>
        <b/>
        <sz val="11"/>
        <color theme="1"/>
        <rFont val="Arial"/>
        <family val="2"/>
      </rPr>
      <t>Nota1:</t>
    </r>
    <r>
      <rPr>
        <sz val="11"/>
        <color theme="1"/>
        <rFont val="Arial"/>
        <family val="2"/>
      </rPr>
      <t xml:space="preserve"> Para el indicador de bachilleres se toman en cuenta los estudiantes en estado aprobado de grado 11 y grado ciclo 6 de adultos.</t>
    </r>
  </si>
  <si>
    <t>Nota2: Mayor Información sobre el cálculo de indicadores:</t>
  </si>
  <si>
    <t>https://www.mineducacion.gov.co/1621/articles-329021_archivo_pdf_indicadores_educativos_enero_2014.pdf</t>
  </si>
  <si>
    <t>Extraedad por grado y total nacional</t>
  </si>
  <si>
    <t>Matrícula TOTAL</t>
  </si>
  <si>
    <t>Primero</t>
  </si>
  <si>
    <t>Segundo</t>
  </si>
  <si>
    <t>Tercero</t>
  </si>
  <si>
    <t>Cuarto</t>
  </si>
  <si>
    <t>Quinto</t>
  </si>
  <si>
    <t>Sexto</t>
  </si>
  <si>
    <t>Septimo</t>
  </si>
  <si>
    <t>Octavo</t>
  </si>
  <si>
    <t>Noveno</t>
  </si>
  <si>
    <t>Decimo</t>
  </si>
  <si>
    <t>Once</t>
  </si>
  <si>
    <t>Matrícula Extraedad TOTAL</t>
  </si>
  <si>
    <t>Total Extraedad</t>
  </si>
  <si>
    <t>Tasa Extraedad TOTAL</t>
  </si>
  <si>
    <t>Tasa Total</t>
  </si>
  <si>
    <r>
      <rPr>
        <b/>
        <sz val="11"/>
        <color rgb="FF000000"/>
        <rFont val="Arial"/>
      </rPr>
      <t xml:space="preserve">Fuente: </t>
    </r>
    <r>
      <rPr>
        <sz val="11"/>
        <color rgb="FF000000"/>
        <rFont val="Arial"/>
      </rPr>
      <t>Sistema Integrado de Matrícula – SIMAT, Directorio Único de Establecimientos - DUE. Cifras Definitivas de Matrícula 2015-2023.</t>
    </r>
  </si>
  <si>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>Mayor Información sobre el cálculo de indicadores:</t>
    </r>
  </si>
  <si>
    <t>Tasa de cobertura bruta por nivel educativo</t>
  </si>
  <si>
    <t>Básica</t>
  </si>
  <si>
    <t>Población en edad escolar</t>
  </si>
  <si>
    <t>Edad</t>
  </si>
  <si>
    <t>5 años</t>
  </si>
  <si>
    <t>6 a 10</t>
  </si>
  <si>
    <t>11 a 14</t>
  </si>
  <si>
    <t>15 a 16</t>
  </si>
  <si>
    <t>5 a 14</t>
  </si>
  <si>
    <t>5 a 16</t>
  </si>
  <si>
    <t>Tasa de cobertura bruta por niveles</t>
  </si>
  <si>
    <t>Tasa de cobertura bruta por nivel educativo - zona rural por zona de residencia</t>
  </si>
  <si>
    <t>Matrícula por nivel educativo en zona rural por zona de residencia</t>
  </si>
  <si>
    <t xml:space="preserve">Primaria </t>
  </si>
  <si>
    <t xml:space="preserve">Población rural en edad escolar </t>
  </si>
  <si>
    <t>Tasa de Cobertura bruta por niveles para zona rural por zona de residencia</t>
  </si>
  <si>
    <t>Tasa de cobertura bruta por nivel educativo - zona urbana por zona de residencia</t>
  </si>
  <si>
    <t>Matrícula por nivel educativo en zona urbana por zona de residencia</t>
  </si>
  <si>
    <t xml:space="preserve">Población urbana en edad escolar </t>
  </si>
  <si>
    <t>Tasa de cobertura bruta por niveles para zona urbana por zona de residencia</t>
  </si>
  <si>
    <t>Tasa de cobertura bruta por nivel educativo y género</t>
  </si>
  <si>
    <t>Tasa de cobertura bruta por niveles y género</t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</si>
  <si>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Sistema Integrado de Matrícula – SIMAT, Directorio Único de Establecimientos - DUE. </t>
    </r>
  </si>
  <si>
    <r>
      <t xml:space="preserve">Nota1: </t>
    </r>
    <r>
      <rPr>
        <sz val="10"/>
        <color rgb="FF000000"/>
        <rFont val="Arial"/>
        <family val="2"/>
      </rPr>
      <t xml:space="preserve">La cobertura bruta se calcula a partir de las cifras definitivas de matrícula de Educación Preescolar, Básica y Media y a partir de las proyecciones del Censo Nacional de Población y Vivienda de 2018, con la actualización Post COVID-19 publicada en abril de 2023. </t>
    </r>
  </si>
  <si>
    <t>La razón principal por la que es factible que en el cálculo de este indicador se obtengan resultados de cobertura superiores al 100%, es que en éste se incluyen todos los estudiantes matriculados, tanto los que están en la edad teórica, como los de extraedad.</t>
  </si>
  <si>
    <t>La difusión de los datos del año inmediatamente anterior se dará según lo establecido en el calendario de publicación.</t>
  </si>
  <si>
    <t>Tasa de cobertura neta por nivel educativo</t>
  </si>
  <si>
    <t>Matrícula por niveles educativos para coberturas netas</t>
  </si>
  <si>
    <t>Tasa de cobertura neta por niveles</t>
  </si>
  <si>
    <t>Tasa de cobertura neta por nivel educativo - zona rural por zona de residencia</t>
  </si>
  <si>
    <t>Matrícula por nivel educativo en zona rural  para netas por zona de residencia</t>
  </si>
  <si>
    <t>Tasa de cobertura neta por niveles para zona rural por zona de residencia</t>
  </si>
  <si>
    <t>Tasa de cobertura neta por nivel educativo - zona urbana por zona de residencia</t>
  </si>
  <si>
    <t>Matrícula por nivel educativo en zona urbana para netas por zona de residencia</t>
  </si>
  <si>
    <t>Tasa de cobertura neta por niveles para zona urbana por zona de residencia</t>
  </si>
  <si>
    <t>BRECHA URBANO RURAL</t>
  </si>
  <si>
    <t>Tasa de cobertura neta por nivel educativo y género</t>
  </si>
  <si>
    <t>Matrícula por nivel educativo y género para netas</t>
  </si>
  <si>
    <t>Tasa de cobertura neta por niveles y género</t>
  </si>
  <si>
    <r>
      <rPr>
        <b/>
        <sz val="10"/>
        <color rgb="FF000000"/>
        <rFont val="Arial      "/>
      </rPr>
      <t>Fuente:</t>
    </r>
    <r>
      <rPr>
        <sz val="10"/>
        <color rgb="FF000000"/>
        <rFont val="Arial      "/>
      </rPr>
      <t xml:space="preserve"> Sistema Integrado de Matrícula – SIMAT, Directorio Único de Establecimientos - DUE. </t>
    </r>
  </si>
  <si>
    <r>
      <rPr>
        <b/>
        <sz val="10"/>
        <rFont val="Arial"/>
        <family val="2"/>
      </rPr>
      <t>Nota1:</t>
    </r>
    <r>
      <rPr>
        <sz val="10"/>
        <rFont val="Arial"/>
        <family val="2"/>
      </rPr>
      <t xml:space="preserve"> La cobertura neta se calcula a partir de las cifras definitivas de matrícula de Educación Preescolar, Básica y Media y a partir de las proyecciones del Censo Nacional de Población y Vivienda de 2018, con la actualización Post COVID-19 publicada en abril de 2023.</t>
    </r>
  </si>
  <si>
    <t>Si bien la metodología de cálculo de la cobertura neta restringe la matrícula a las edades teóricas para cursar cada nivel en relación a la población en ese mismo rango de edad en la unidad territorial de análisis, se pueden presentar casos con coberturas netas mayores al 100%, debido a fenómenos de migración interna que no están siendo medidos por las proyecciones de población, o están siendo sub- o sobreestimados por dichas proyecciones. Este fenómeno se puede dar también al analizar las coberturas a nivel de municipio, cuando los niños, niñas y adolescentes estudian en un municipio aledaño a su municipio de residencia.</t>
  </si>
  <si>
    <t>Tasa de matriculación por rango de edad</t>
  </si>
  <si>
    <t>Matrícula por rango de edad (incluye ciclos de adultos)</t>
  </si>
  <si>
    <t>Rango edad</t>
  </si>
  <si>
    <t>6 a 10 años</t>
  </si>
  <si>
    <t>11 a 14 años</t>
  </si>
  <si>
    <t>15 a 16 años</t>
  </si>
  <si>
    <t>5 a 14 años</t>
  </si>
  <si>
    <t>5 A 16 años</t>
  </si>
  <si>
    <t>5 a 16 años</t>
  </si>
  <si>
    <t>Tasa de matriculación</t>
  </si>
  <si>
    <t>Población por fuera del sistema</t>
  </si>
  <si>
    <r>
      <rPr>
        <b/>
        <sz val="10"/>
        <color rgb="FF000000"/>
        <rFont val="Arial"/>
        <family val="2"/>
      </rPr>
      <t xml:space="preserve">Fuente: </t>
    </r>
    <r>
      <rPr>
        <sz val="10"/>
        <color rgb="FF000000"/>
        <rFont val="Arial"/>
        <family val="2"/>
      </rPr>
      <t>Sistema Integrado de Matrícula – SIMAT, Directorio Único de Establecimientos - DUE.</t>
    </r>
  </si>
  <si>
    <r>
      <t xml:space="preserve">Tasa de matrículación: </t>
    </r>
    <r>
      <rPr>
        <sz val="10"/>
        <color rgb="FF000000"/>
        <rFont val="Arial"/>
        <family val="2"/>
      </rPr>
      <t>Para este indicador pueden existir municipios que registran un valor de matriculación superior al 100%, cuando la matrícula es mayor a la población registrada en las proyecciones de población, ya sea para el rango de edad de 5 a 16 años o los subrangos inferiores, según el nivel educativo que se esté calculando.</t>
    </r>
  </si>
  <si>
    <t xml:space="preserve">Esto puede suceder debido a fenómenos de migración interna que no están siendo medidos o están siendo sub- o sobreestimados por estas proyecciones. Así mismo, cuando los niños, niñas y adolescentes estudian en un municipio aledaño a su municipio de residencia. A nivel departamental, estas diferencias se disminuyen, ya que se mitigan los efectos de los saldos migratorios. </t>
  </si>
  <si>
    <t>En este sentido, la sumatoria del dato a nivel municipal y de entidad territorial certificada no necesariamente corresponde a la suma del dato departamental ni nacional.</t>
  </si>
  <si>
    <r>
      <t xml:space="preserve">Porcentaje de población por fuera del sistema educativo: </t>
    </r>
    <r>
      <rPr>
        <sz val="10"/>
        <color rgb="FF000000"/>
        <rFont val="Arial"/>
        <family val="2"/>
      </rPr>
      <t>Para este indicador pueden existir municipios en donde no se registra población por fuera del sistema, es decir, que el valor es de 0%, cuando la matrícula es mayor a la población registrada en las proyecciones de población, ya sea para el rango de edad de 5 a 16 años o los subrangos inferiores, según el nivel educativo que se esté calculando.</t>
    </r>
  </si>
  <si>
    <t xml:space="preserve">Esto puede suceder debido a fenómenos de migración interna que no están siendo medidos o están siendo sub- o sobreestimados por estas proyecciones. Así mismo, cuando los niños, niñas y adolescentes estudian en un municipio aledaño a su municipio de residencia. </t>
  </si>
  <si>
    <t>A nivel departamental, estas diferencias se disminuyen, ya que se mitigan los efectos de los saldos migratorios. En este sentido, la sumatoria del dato a nivel municipal y de entidad territorial certificada no necesariamente corresponde a la suma del dato departamental ni nacional.</t>
  </si>
  <si>
    <r>
      <rPr>
        <b/>
        <sz val="9"/>
        <rFont val="Arial"/>
        <family val="2"/>
      </rPr>
      <t xml:space="preserve">Nota2: </t>
    </r>
    <r>
      <rPr>
        <sz val="9"/>
        <rFont val="Arial"/>
        <family val="2"/>
      </rPr>
      <t>Mayor Información sobre el cálculo de indicadores:</t>
    </r>
  </si>
  <si>
    <t>Repitencia por nivel de educación y sector oficial</t>
  </si>
  <si>
    <t>TRANSICIÓN</t>
  </si>
  <si>
    <t>PRIMARIA</t>
  </si>
  <si>
    <t>SECUNDARIA</t>
  </si>
  <si>
    <t>MEDIA</t>
  </si>
  <si>
    <t>BÁSICA</t>
  </si>
  <si>
    <t>Repitencia TOTAL</t>
  </si>
  <si>
    <t>Tasa Repitencia TOTAL</t>
  </si>
  <si>
    <t>Repitencia por nivel de educación y sector no oficial</t>
  </si>
  <si>
    <t>Repitencia por genero y sector oficial</t>
  </si>
  <si>
    <t>FEMENINO</t>
  </si>
  <si>
    <t>MASCULINO</t>
  </si>
  <si>
    <t>Repitencia por genero y sector no oficial</t>
  </si>
  <si>
    <r>
      <rPr>
        <b/>
        <sz val="11"/>
        <color rgb="FF000000"/>
        <rFont val="Arial"/>
      </rPr>
      <t>Fuente:</t>
    </r>
    <r>
      <rPr>
        <sz val="11"/>
        <color rgb="FF000000"/>
        <rFont val="Arial"/>
      </rPr>
      <t xml:space="preserve"> Sistema Integrado de Matrícula – SIMAT, Directorio Único de Establecimientos - DUE. Cifras Definitivas de Matrícula 2015-2023.</t>
    </r>
  </si>
  <si>
    <r>
      <rPr>
        <b/>
        <sz val="11"/>
        <color theme="1"/>
        <rFont val="Arial"/>
        <family val="2"/>
      </rPr>
      <t xml:space="preserve">Nota1: </t>
    </r>
    <r>
      <rPr>
        <sz val="11"/>
        <color theme="1"/>
        <rFont val="Arial"/>
        <family val="2"/>
      </rPr>
      <t xml:space="preserve">El cálculo del indicador tiene en cuenta a los estudiantes matriculados entre transición y once (incluyendo Aceleración del Aprendizaje). La matrícula por sector de financiamiento incluye dentro del sector oficial a los estudiantes que hacen parte de la matrícula contratada (oficial y no oficial).
</t>
    </r>
  </si>
  <si>
    <t>En el documento pdf Notas de Contexto (https://portalsineb.mineducacion.gov.co/portal/secciones/Informacion-Estadistica/412165:Estadisticas-e-indicadores) podrá encontrar una explicación detallada sobre la matrícula contratada.</t>
  </si>
  <si>
    <t>Tasa de eficiencia por nivel de educación</t>
  </si>
  <si>
    <t>NIVEL EDUCACIÓN</t>
  </si>
  <si>
    <t>EFICIENCIA</t>
  </si>
  <si>
    <t>APROBADOS</t>
  </si>
  <si>
    <t>REPROBADOS</t>
  </si>
  <si>
    <t>DESERTADOS</t>
  </si>
  <si>
    <t>Tasa de eficiencia por nivel de educación y sector oficial</t>
  </si>
  <si>
    <t>Tasa de eficiencia por nivel de educación y sector no oficial</t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</si>
  <si>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Sistema Integrado de Matrícula – SIMAT, Directorio Único de Establecimientos - DUE.</t>
    </r>
  </si>
  <si>
    <r>
      <rPr>
        <b/>
        <sz val="10"/>
        <color rgb="FF000000"/>
        <rFont val="Arial"/>
        <family val="2"/>
      </rPr>
      <t>Nota1:</t>
    </r>
    <r>
      <rPr>
        <sz val="10"/>
        <color rgb="FF000000"/>
        <rFont val="Arial"/>
        <family val="2"/>
      </rPr>
      <t xml:space="preserve"> Los indicadores de eficiencia están conformados por aprobación, reprobación y deserción, que son mutuamente excluyentes (es decir, la sumatoria de las tasas es del 100%). En este sentido, la matrícula base del cálculo para cualquiera de estos indicadores incluye los siguientes filtros: </t>
    </r>
  </si>
  <si>
    <r>
      <t>·</t>
    </r>
    <r>
      <rPr>
        <sz val="10"/>
        <color rgb="FF333333"/>
        <rFont val="Arial"/>
        <family val="2"/>
      </rPr>
      <t>         Estudiantes matriculados entre los grados de transición a once (incluyendo Aceleración de Aprendizaje)</t>
    </r>
  </si>
  <si>
    <r>
      <t>·</t>
    </r>
    <r>
      <rPr>
        <sz val="10"/>
        <color rgb="FF333333"/>
        <rFont val="Arial"/>
        <family val="2"/>
      </rPr>
      <t>         Se excluye la matrícula de educación para adultos</t>
    </r>
  </si>
  <si>
    <r>
      <t>·</t>
    </r>
    <r>
      <rPr>
        <sz val="10"/>
        <color rgb="FF333333"/>
        <rFont val="Arial"/>
        <family val="2"/>
      </rPr>
      <t>         En cuanto a los retirados, se debe excluir a los estudiantes cuyo motivo de retiro es fallecimiento.</t>
    </r>
  </si>
  <si>
    <t>Estos indicadores se calculan por sector de financiamiento, el cual incluye dentro del sector oficial a los estudiantes que hacen parte de la matrícula contratada (oficial y no oficial). En el documento pdf Notas de Contexto (https://portalsineb.mineducacion.gov.co/portal/secciones/Informacion-Estadistica/412165:Estadisticas-e-indicadores) podrá encontrar una explicación detallada sobre la matrícula contratada.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</si>
</sst>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0.0%"/>
    <numFmt numFmtId="169" formatCode="_-* #,##0.00\ _€_-;\-* #,##0.00\ _€_-;_-* &quot;-&quot;??\ _€_-;_-@_-"/>
    <numFmt numFmtId="170" formatCode="####.00"/>
    <numFmt numFmtId="171" formatCode="###0"/>
    <numFmt numFmtId="172" formatCode="_(&quot;$&quot;* #,##0_);_(&quot;$&quot;* \(#,##0\);_(&quot;$&quot;* &quot;-&quot;_);_(@_)"/>
    <numFmt numFmtId="173" formatCode="_ [$€-2]\ * #,##0.00_ ;_ [$€-2]\ * \-#,##0.00_ ;_ [$€-2]\ * &quot;-&quot;??_ "/>
    <numFmt numFmtId="174" formatCode="#,##0.00000000000000000"/>
    <numFmt numFmtId="175" formatCode="_-* #,##0\ _€_-;\-* #,##0\ _€_-;_-* &quot;-&quot;??\ _€_-;_-@_-"/>
    <numFmt numFmtId="176" formatCode="#,##0.0"/>
    <numFmt numFmtId="177" formatCode="_-* #,##0_-;\-* #,##0_-;_-* &quot;-&quot;??_-;_-@_-"/>
    <numFmt numFmtId="178" formatCode="0.0000000%"/>
    <numFmt numFmtId="179" formatCode="_(* #,##0_);_(* \(#,##0\);_(* &quot;-&quot;??_);_(@_)"/>
    <numFmt numFmtId="180" formatCode="0.000%"/>
    <numFmt numFmtId="181" formatCode="0.00000000%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      "/>
    </font>
    <font>
      <b/>
      <sz val="10"/>
      <name val="Arial      "/>
    </font>
    <font>
      <b/>
      <sz val="12"/>
      <color theme="4"/>
      <name val="Arial      "/>
    </font>
    <font>
      <i/>
      <sz val="10"/>
      <name val="Arial      "/>
    </font>
    <font>
      <sz val="9"/>
      <color indexed="8"/>
      <name val="Arial      "/>
    </font>
    <font>
      <sz val="10"/>
      <color theme="1"/>
      <name val="Arial      "/>
    </font>
    <font>
      <b/>
      <sz val="9"/>
      <name val="Arial      "/>
    </font>
    <font>
      <b/>
      <sz val="9"/>
      <color indexed="8"/>
      <name val="Arial      "/>
    </font>
    <font>
      <sz val="10"/>
      <color rgb="FF000000"/>
      <name val="Arial      "/>
    </font>
    <font>
      <b/>
      <sz val="12"/>
      <color theme="0" tint="-0.499984740745262"/>
      <name val="Arial      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8"/>
      <color rgb="FF0070C0"/>
      <name val="Calibri"/>
      <family val="2"/>
    </font>
    <font>
      <u/>
      <sz val="10"/>
      <name val="Arial"/>
      <family val="2"/>
    </font>
    <font>
      <b/>
      <sz val="10"/>
      <color indexed="8"/>
      <name val="Arial      "/>
    </font>
    <font>
      <b/>
      <sz val="10"/>
      <color rgb="FF000000"/>
      <name val="Arial      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rgb="FF333333"/>
      <name val="Segoe UI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b/>
      <sz val="12"/>
      <color theme="0" tint="-0.499984740745262"/>
      <name val="Arial"/>
      <family val="2"/>
    </font>
    <font>
      <sz val="11"/>
      <color rgb="FF203764"/>
      <name val="Calibri"/>
      <family val="2"/>
    </font>
    <font>
      <b/>
      <sz val="11"/>
      <color rgb="FF203764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7F084"/>
        <bgColor indexed="64"/>
      </patternFill>
    </fill>
    <fill>
      <patternFill patternType="solid">
        <fgColor rgb="FF9CF66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1">
    <xf numFmtId="166" fontId="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21" fillId="0" borderId="0"/>
    <xf numFmtId="9" fontId="12" fillId="0" borderId="0" applyFont="0" applyFill="0" applyBorder="0" applyAlignment="0" applyProtection="0"/>
    <xf numFmtId="0" fontId="24" fillId="0" borderId="0"/>
    <xf numFmtId="0" fontId="16" fillId="0" borderId="0"/>
    <xf numFmtId="9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9" applyNumberFormat="0" applyAlignment="0" applyProtection="0"/>
    <xf numFmtId="0" fontId="33" fillId="8" borderId="10" applyNumberFormat="0" applyAlignment="0" applyProtection="0"/>
    <xf numFmtId="0" fontId="34" fillId="8" borderId="9" applyNumberFormat="0" applyAlignment="0" applyProtection="0"/>
    <xf numFmtId="0" fontId="35" fillId="0" borderId="11" applyNumberFormat="0" applyFill="0" applyAlignment="0" applyProtection="0"/>
    <xf numFmtId="0" fontId="36" fillId="9" borderId="12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40" fillId="34" borderId="0" applyNumberFormat="0" applyBorder="0" applyAlignment="0" applyProtection="0"/>
    <xf numFmtId="0" fontId="11" fillId="0" borderId="0"/>
    <xf numFmtId="0" fontId="24" fillId="10" borderId="13" applyNumberFormat="0" applyFont="0" applyAlignment="0" applyProtection="0"/>
    <xf numFmtId="0" fontId="24" fillId="10" borderId="13" applyNumberFormat="0" applyFont="0" applyAlignment="0" applyProtection="0"/>
    <xf numFmtId="169" fontId="12" fillId="0" borderId="0" applyFont="0" applyFill="0" applyBorder="0" applyAlignment="0" applyProtection="0"/>
    <xf numFmtId="0" fontId="12" fillId="0" borderId="0"/>
    <xf numFmtId="0" fontId="24" fillId="10" borderId="13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4" fillId="10" borderId="13" applyNumberFormat="0" applyFont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41" fillId="0" borderId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9" fontId="6" fillId="0" borderId="0" applyFont="0" applyFill="0" applyBorder="0" applyAlignment="0" applyProtection="0"/>
    <xf numFmtId="0" fontId="5" fillId="0" borderId="0"/>
    <xf numFmtId="0" fontId="45" fillId="0" borderId="0"/>
    <xf numFmtId="9" fontId="4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12" fillId="0" borderId="0"/>
    <xf numFmtId="165" fontId="4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9" fillId="0" borderId="0"/>
    <xf numFmtId="0" fontId="50" fillId="35" borderId="17" applyBorder="0" applyAlignment="0">
      <alignment horizontal="center" vertical="center"/>
    </xf>
    <xf numFmtId="0" fontId="3" fillId="29" borderId="0" applyNumberFormat="0" applyBorder="0" applyAlignment="0" applyProtection="0"/>
    <xf numFmtId="0" fontId="50" fillId="36" borderId="17" applyBorder="0" applyAlignment="0">
      <alignment horizontal="center" vertical="center"/>
    </xf>
    <xf numFmtId="0" fontId="2" fillId="0" borderId="0"/>
    <xf numFmtId="166" fontId="67" fillId="0" borderId="0" applyNumberFormat="0" applyFill="0" applyBorder="0" applyAlignment="0" applyProtection="0"/>
    <xf numFmtId="0" fontId="1" fillId="0" borderId="0"/>
  </cellStyleXfs>
  <cellXfs count="646">
    <xf numFmtId="0" fontId="0" fillId="0" borderId="0" xfId="0" applyNumberFormat="1"/>
    <xf numFmtId="0" fontId="14" fillId="0" borderId="0" xfId="0" applyNumberFormat="1" applyFont="1"/>
    <xf numFmtId="0" fontId="15" fillId="0" borderId="1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168" fontId="12" fillId="0" borderId="0" xfId="4" applyNumberFormat="1" applyFont="1" applyFill="1" applyBorder="1"/>
    <xf numFmtId="3" fontId="0" fillId="0" borderId="0" xfId="0" applyNumberFormat="1" applyFill="1" applyBorder="1" applyAlignment="1">
      <alignment horizontal="center"/>
    </xf>
    <xf numFmtId="0" fontId="12" fillId="0" borderId="0" xfId="2" applyNumberFormat="1" applyBorder="1"/>
    <xf numFmtId="0" fontId="12" fillId="0" borderId="0" xfId="2" applyNumberFormat="1" applyFont="1" applyFill="1" applyBorder="1"/>
    <xf numFmtId="0" fontId="0" fillId="0" borderId="0" xfId="0" applyNumberFormat="1" applyFill="1"/>
    <xf numFmtId="0" fontId="15" fillId="0" borderId="1" xfId="0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/>
    <xf numFmtId="0" fontId="12" fillId="0" borderId="0" xfId="0" applyNumberFormat="1" applyFont="1" applyFill="1" applyBorder="1"/>
    <xf numFmtId="168" fontId="12" fillId="0" borderId="0" xfId="4" applyNumberFormat="1" applyFill="1" applyBorder="1"/>
    <xf numFmtId="167" fontId="12" fillId="0" borderId="0" xfId="1" applyNumberFormat="1" applyFill="1" applyBorder="1"/>
    <xf numFmtId="167" fontId="15" fillId="0" borderId="0" xfId="1" applyNumberFormat="1" applyFont="1" applyFill="1" applyBorder="1"/>
    <xf numFmtId="166" fontId="15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0" fontId="15" fillId="0" borderId="0" xfId="0" applyNumberFormat="1" applyFont="1" applyFill="1" applyBorder="1"/>
    <xf numFmtId="166" fontId="18" fillId="0" borderId="0" xfId="0" applyFont="1" applyFill="1" applyBorder="1"/>
    <xf numFmtId="166" fontId="15" fillId="2" borderId="0" xfId="2" applyFont="1" applyFill="1" applyBorder="1" applyAlignment="1">
      <alignment horizontal="center" vertical="center" wrapText="1"/>
    </xf>
    <xf numFmtId="0" fontId="14" fillId="0" borderId="0" xfId="0" applyNumberFormat="1" applyFont="1" applyBorder="1"/>
    <xf numFmtId="0" fontId="0" fillId="0" borderId="0" xfId="0" applyNumberFormat="1" applyBorder="1"/>
    <xf numFmtId="0" fontId="15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3" fontId="12" fillId="0" borderId="0" xfId="2" applyNumberFormat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7" fontId="15" fillId="0" borderId="0" xfId="0" applyNumberFormat="1" applyFont="1" applyFill="1" applyBorder="1" applyAlignment="1">
      <alignment horizontal="center"/>
    </xf>
    <xf numFmtId="3" fontId="12" fillId="0" borderId="0" xfId="2" applyNumberFormat="1" applyBorder="1"/>
    <xf numFmtId="3" fontId="0" fillId="0" borderId="0" xfId="0" applyNumberFormat="1" applyBorder="1" applyAlignment="1">
      <alignment horizontal="center"/>
    </xf>
    <xf numFmtId="167" fontId="0" fillId="0" borderId="0" xfId="0" applyNumberFormat="1" applyFill="1" applyBorder="1"/>
    <xf numFmtId="0" fontId="17" fillId="0" borderId="0" xfId="0" applyNumberFormat="1" applyFont="1" applyFill="1" applyBorder="1"/>
    <xf numFmtId="166" fontId="19" fillId="0" borderId="0" xfId="0" applyFont="1" applyBorder="1"/>
    <xf numFmtId="1" fontId="15" fillId="0" borderId="0" xfId="0" applyNumberFormat="1" applyFont="1" applyBorder="1" applyAlignment="1">
      <alignment horizontal="center"/>
    </xf>
    <xf numFmtId="166" fontId="18" fillId="0" borderId="0" xfId="0" applyFont="1" applyFill="1" applyBorder="1" applyAlignment="1">
      <alignment horizontal="center"/>
    </xf>
    <xf numFmtId="0" fontId="15" fillId="0" borderId="0" xfId="0" applyNumberFormat="1" applyFont="1"/>
    <xf numFmtId="10" fontId="15" fillId="0" borderId="0" xfId="4" applyNumberFormat="1" applyFont="1" applyBorder="1" applyAlignment="1">
      <alignment horizontal="center"/>
    </xf>
    <xf numFmtId="0" fontId="15" fillId="0" borderId="0" xfId="0" applyNumberFormat="1" applyFont="1" applyBorder="1"/>
    <xf numFmtId="0" fontId="0" fillId="3" borderId="0" xfId="0" applyNumberFormat="1" applyFill="1" applyBorder="1"/>
    <xf numFmtId="3" fontId="12" fillId="0" borderId="0" xfId="0" applyNumberFormat="1" applyFont="1" applyFill="1" applyBorder="1"/>
    <xf numFmtId="0" fontId="22" fillId="0" borderId="0" xfId="0" applyNumberFormat="1" applyFont="1"/>
    <xf numFmtId="0" fontId="0" fillId="3" borderId="0" xfId="0" applyNumberFormat="1" applyFill="1"/>
    <xf numFmtId="0" fontId="12" fillId="3" borderId="0" xfId="0" applyNumberFormat="1" applyFont="1" applyFill="1" applyBorder="1"/>
    <xf numFmtId="3" fontId="0" fillId="0" borderId="0" xfId="0" applyNumberFormat="1" applyFill="1"/>
    <xf numFmtId="0" fontId="15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5" fillId="3" borderId="0" xfId="0" applyNumberFormat="1" applyFont="1" applyFill="1"/>
    <xf numFmtId="0" fontId="0" fillId="3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3" fontId="0" fillId="3" borderId="0" xfId="0" applyNumberFormat="1" applyFill="1" applyBorder="1"/>
    <xf numFmtId="3" fontId="0" fillId="3" borderId="0" xfId="0" applyNumberFormat="1" applyFill="1" applyBorder="1" applyAlignment="1">
      <alignment horizontal="center"/>
    </xf>
    <xf numFmtId="0" fontId="12" fillId="0" borderId="0" xfId="0" applyNumberFormat="1" applyFont="1" applyBorder="1"/>
    <xf numFmtId="10" fontId="0" fillId="0" borderId="0" xfId="0" applyNumberFormat="1" applyFill="1" applyBorder="1"/>
    <xf numFmtId="0" fontId="12" fillId="0" borderId="1" xfId="0" applyNumberFormat="1" applyFont="1" applyFill="1" applyBorder="1" applyAlignment="1">
      <alignment horizontal="center"/>
    </xf>
    <xf numFmtId="0" fontId="42" fillId="0" borderId="0" xfId="0" applyNumberFormat="1" applyFont="1"/>
    <xf numFmtId="0" fontId="42" fillId="0" borderId="0" xfId="0" applyNumberFormat="1" applyFont="1" applyAlignment="1">
      <alignment horizontal="left"/>
    </xf>
    <xf numFmtId="0" fontId="22" fillId="3" borderId="0" xfId="0" applyNumberFormat="1" applyFont="1" applyFill="1"/>
    <xf numFmtId="0" fontId="12" fillId="3" borderId="0" xfId="0" applyNumberFormat="1" applyFont="1" applyFill="1"/>
    <xf numFmtId="0" fontId="12" fillId="0" borderId="0" xfId="94" applyFont="1"/>
    <xf numFmtId="0" fontId="12" fillId="0" borderId="0" xfId="2" applyNumberFormat="1" applyFill="1" applyBorder="1"/>
    <xf numFmtId="0" fontId="12" fillId="0" borderId="0" xfId="0" applyNumberFormat="1" applyFont="1"/>
    <xf numFmtId="167" fontId="0" fillId="0" borderId="0" xfId="1" applyNumberFormat="1" applyFont="1" applyBorder="1"/>
    <xf numFmtId="0" fontId="12" fillId="0" borderId="0" xfId="0" applyNumberFormat="1" applyFont="1" applyFill="1"/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/>
    <xf numFmtId="0" fontId="43" fillId="0" borderId="0" xfId="0" applyNumberFormat="1" applyFont="1" applyFill="1" applyBorder="1"/>
    <xf numFmtId="3" fontId="43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/>
    </xf>
    <xf numFmtId="0" fontId="44" fillId="0" borderId="0" xfId="0" applyNumberFormat="1" applyFont="1" applyFill="1" applyBorder="1" applyAlignment="1">
      <alignment horizontal="center"/>
    </xf>
    <xf numFmtId="0" fontId="44" fillId="0" borderId="0" xfId="0" applyNumberFormat="1" applyFont="1" applyFill="1" applyBorder="1"/>
    <xf numFmtId="167" fontId="15" fillId="3" borderId="0" xfId="1" applyNumberFormat="1" applyFont="1" applyFill="1" applyBorder="1"/>
    <xf numFmtId="0" fontId="12" fillId="0" borderId="0" xfId="2" applyNumberFormat="1" applyFont="1" applyBorder="1"/>
    <xf numFmtId="3" fontId="12" fillId="0" borderId="0" xfId="2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66" fontId="12" fillId="3" borderId="0" xfId="0" applyFont="1" applyFill="1"/>
    <xf numFmtId="3" fontId="12" fillId="3" borderId="0" xfId="2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0" borderId="0" xfId="1" applyNumberFormat="1" applyFont="1" applyFill="1" applyBorder="1" applyAlignment="1">
      <alignment horizontal="center" vertical="center" wrapText="1"/>
    </xf>
    <xf numFmtId="167" fontId="12" fillId="0" borderId="0" xfId="1" applyNumberFormat="1" applyFont="1" applyFill="1" applyBorder="1"/>
    <xf numFmtId="167" fontId="12" fillId="0" borderId="0" xfId="0" applyNumberFormat="1" applyFont="1" applyFill="1" applyBorder="1"/>
    <xf numFmtId="166" fontId="12" fillId="0" borderId="0" xfId="0" applyFont="1" applyBorder="1"/>
    <xf numFmtId="166" fontId="15" fillId="0" borderId="0" xfId="0" applyFont="1" applyFill="1" applyBorder="1"/>
    <xf numFmtId="166" fontId="15" fillId="0" borderId="0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47" fillId="3" borderId="0" xfId="68" applyFont="1" applyFill="1"/>
    <xf numFmtId="0" fontId="46" fillId="3" borderId="0" xfId="69" applyFont="1" applyFill="1" applyAlignment="1">
      <alignment vertical="center"/>
    </xf>
    <xf numFmtId="0" fontId="46" fillId="3" borderId="0" xfId="69" applyFont="1" applyFill="1"/>
    <xf numFmtId="0" fontId="53" fillId="3" borderId="0" xfId="69" applyFont="1" applyFill="1" applyAlignment="1">
      <alignment horizontal="left" vertical="top" wrapText="1"/>
    </xf>
    <xf numFmtId="170" fontId="53" fillId="3" borderId="0" xfId="69" applyNumberFormat="1" applyFont="1" applyFill="1" applyAlignment="1">
      <alignment horizontal="right" vertical="top"/>
    </xf>
    <xf numFmtId="0" fontId="53" fillId="3" borderId="0" xfId="69" applyFont="1" applyFill="1" applyAlignment="1">
      <alignment vertical="top" wrapText="1"/>
    </xf>
    <xf numFmtId="0" fontId="53" fillId="3" borderId="0" xfId="69" applyFont="1" applyFill="1" applyAlignment="1">
      <alignment horizontal="right" vertical="top" wrapText="1"/>
    </xf>
    <xf numFmtId="168" fontId="47" fillId="3" borderId="0" xfId="68" applyNumberFormat="1" applyFont="1" applyFill="1"/>
    <xf numFmtId="9" fontId="46" fillId="3" borderId="0" xfId="70" applyFont="1" applyFill="1" applyBorder="1"/>
    <xf numFmtId="1" fontId="44" fillId="3" borderId="1" xfId="68" applyNumberFormat="1" applyFont="1" applyFill="1" applyBorder="1" applyAlignment="1">
      <alignment horizontal="center"/>
    </xf>
    <xf numFmtId="0" fontId="43" fillId="3" borderId="0" xfId="68" applyFont="1" applyFill="1"/>
    <xf numFmtId="0" fontId="44" fillId="3" borderId="1" xfId="68" applyFont="1" applyFill="1" applyBorder="1" applyAlignment="1">
      <alignment horizontal="center" vertical="center"/>
    </xf>
    <xf numFmtId="1" fontId="44" fillId="3" borderId="1" xfId="68" applyNumberFormat="1" applyFont="1" applyFill="1" applyBorder="1" applyAlignment="1">
      <alignment horizontal="center" vertical="center"/>
    </xf>
    <xf numFmtId="0" fontId="12" fillId="3" borderId="1" xfId="68" applyFont="1" applyFill="1" applyBorder="1" applyAlignment="1">
      <alignment horizontal="center" vertical="center"/>
    </xf>
    <xf numFmtId="0" fontId="15" fillId="3" borderId="1" xfId="68" applyFont="1" applyFill="1" applyBorder="1" applyAlignment="1">
      <alignment horizontal="center" vertical="center"/>
    </xf>
    <xf numFmtId="0" fontId="23" fillId="3" borderId="0" xfId="0" applyNumberFormat="1" applyFont="1" applyFill="1"/>
    <xf numFmtId="0" fontId="54" fillId="3" borderId="0" xfId="5" applyFont="1" applyFill="1"/>
    <xf numFmtId="0" fontId="23" fillId="3" borderId="0" xfId="0" applyNumberFormat="1" applyFont="1" applyFill="1" applyAlignment="1">
      <alignment horizontal="center"/>
    </xf>
    <xf numFmtId="174" fontId="0" fillId="0" borderId="0" xfId="0" applyNumberFormat="1" applyBorder="1"/>
    <xf numFmtId="0" fontId="12" fillId="0" borderId="0" xfId="0" applyNumberFormat="1" applyFont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0" fontId="12" fillId="3" borderId="0" xfId="6" applyFont="1" applyFill="1"/>
    <xf numFmtId="0" fontId="12" fillId="3" borderId="0" xfId="6" applyFont="1" applyFill="1" applyAlignment="1">
      <alignment horizontal="center"/>
    </xf>
    <xf numFmtId="0" fontId="51" fillId="3" borderId="0" xfId="6" applyFont="1" applyFill="1"/>
    <xf numFmtId="0" fontId="51" fillId="3" borderId="0" xfId="5" applyFont="1" applyFill="1"/>
    <xf numFmtId="3" fontId="12" fillId="0" borderId="0" xfId="0" applyNumberFormat="1" applyFont="1" applyFill="1"/>
    <xf numFmtId="10" fontId="15" fillId="3" borderId="1" xfId="4" applyNumberFormat="1" applyFont="1" applyFill="1" applyBorder="1" applyAlignment="1">
      <alignment horizontal="center"/>
    </xf>
    <xf numFmtId="0" fontId="56" fillId="0" borderId="0" xfId="0" applyNumberFormat="1" applyFont="1" applyFill="1"/>
    <xf numFmtId="0" fontId="57" fillId="0" borderId="0" xfId="0" applyNumberFormat="1" applyFont="1" applyFill="1"/>
    <xf numFmtId="0" fontId="56" fillId="0" borderId="0" xfId="0" applyNumberFormat="1" applyFont="1" applyFill="1" applyBorder="1"/>
    <xf numFmtId="0" fontId="59" fillId="3" borderId="0" xfId="2" applyNumberFormat="1" applyFont="1" applyFill="1" applyBorder="1" applyAlignment="1">
      <alignment horizontal="left"/>
    </xf>
    <xf numFmtId="3" fontId="56" fillId="3" borderId="0" xfId="0" applyNumberFormat="1" applyFont="1" applyFill="1" applyBorder="1" applyAlignment="1">
      <alignment horizontal="center" vertical="center"/>
    </xf>
    <xf numFmtId="3" fontId="56" fillId="3" borderId="0" xfId="2" applyNumberFormat="1" applyFont="1" applyFill="1" applyBorder="1" applyAlignment="1">
      <alignment horizontal="center"/>
    </xf>
    <xf numFmtId="167" fontId="56" fillId="3" borderId="0" xfId="1" applyNumberFormat="1" applyFont="1" applyFill="1" applyBorder="1" applyAlignment="1">
      <alignment horizontal="center" vertical="center"/>
    </xf>
    <xf numFmtId="0" fontId="56" fillId="3" borderId="0" xfId="0" applyNumberFormat="1" applyFont="1" applyFill="1"/>
    <xf numFmtId="0" fontId="56" fillId="3" borderId="0" xfId="0" applyNumberFormat="1" applyFont="1" applyFill="1" applyBorder="1" applyAlignment="1">
      <alignment horizontal="center"/>
    </xf>
    <xf numFmtId="3" fontId="56" fillId="3" borderId="0" xfId="1" applyNumberFormat="1" applyFont="1" applyFill="1" applyBorder="1" applyAlignment="1">
      <alignment horizontal="center" vertical="center" wrapText="1"/>
    </xf>
    <xf numFmtId="0" fontId="56" fillId="3" borderId="0" xfId="0" applyNumberFormat="1" applyFont="1" applyFill="1" applyBorder="1"/>
    <xf numFmtId="0" fontId="60" fillId="0" borderId="0" xfId="64" applyFont="1" applyAlignment="1">
      <alignment horizontal="center" wrapText="1"/>
    </xf>
    <xf numFmtId="171" fontId="60" fillId="0" borderId="0" xfId="64" applyNumberFormat="1" applyFont="1" applyAlignment="1">
      <alignment horizontal="right" vertical="top"/>
    </xf>
    <xf numFmtId="3" fontId="56" fillId="0" borderId="0" xfId="0" applyNumberFormat="1" applyFont="1" applyFill="1"/>
    <xf numFmtId="0" fontId="57" fillId="0" borderId="0" xfId="0" applyNumberFormat="1" applyFont="1" applyFill="1" applyBorder="1"/>
    <xf numFmtId="0" fontId="60" fillId="0" borderId="0" xfId="64" applyFont="1" applyAlignment="1">
      <alignment horizontal="left" vertical="top" wrapText="1"/>
    </xf>
    <xf numFmtId="171" fontId="60" fillId="3" borderId="0" xfId="64" applyNumberFormat="1" applyFont="1" applyFill="1" applyAlignment="1">
      <alignment horizontal="right" vertical="top"/>
    </xf>
    <xf numFmtId="171" fontId="63" fillId="3" borderId="0" xfId="64" applyNumberFormat="1" applyFont="1" applyFill="1" applyAlignment="1">
      <alignment horizontal="right" vertical="top"/>
    </xf>
    <xf numFmtId="0" fontId="57" fillId="0" borderId="0" xfId="0" applyNumberFormat="1" applyFont="1" applyFill="1" applyAlignment="1">
      <alignment horizontal="center" vertical="center"/>
    </xf>
    <xf numFmtId="0" fontId="57" fillId="3" borderId="0" xfId="0" applyNumberFormat="1" applyFont="1" applyFill="1" applyBorder="1"/>
    <xf numFmtId="3" fontId="56" fillId="3" borderId="0" xfId="0" applyNumberFormat="1" applyFont="1" applyFill="1"/>
    <xf numFmtId="0" fontId="57" fillId="3" borderId="0" xfId="0" applyNumberFormat="1" applyFont="1" applyFill="1" applyAlignment="1">
      <alignment horizontal="center" vertical="center"/>
    </xf>
    <xf numFmtId="0" fontId="57" fillId="3" borderId="0" xfId="0" applyNumberFormat="1" applyFont="1" applyFill="1"/>
    <xf numFmtId="2" fontId="64" fillId="0" borderId="0" xfId="0" applyNumberFormat="1" applyFont="1" applyAlignment="1">
      <alignment horizontal="left" vertical="center"/>
    </xf>
    <xf numFmtId="0" fontId="56" fillId="37" borderId="0" xfId="0" applyNumberFormat="1" applyFont="1" applyFill="1"/>
    <xf numFmtId="0" fontId="60" fillId="0" borderId="0" xfId="63" applyFont="1" applyAlignment="1">
      <alignment horizontal="center" wrapText="1"/>
    </xf>
    <xf numFmtId="0" fontId="56" fillId="0" borderId="0" xfId="63" applyFont="1"/>
    <xf numFmtId="0" fontId="60" fillId="0" borderId="0" xfId="63" applyFont="1" applyAlignment="1">
      <alignment horizontal="left" vertical="top" wrapText="1"/>
    </xf>
    <xf numFmtId="171" fontId="60" fillId="0" borderId="0" xfId="63" applyNumberFormat="1" applyFont="1" applyAlignment="1">
      <alignment horizontal="right" vertical="top"/>
    </xf>
    <xf numFmtId="1" fontId="15" fillId="0" borderId="0" xfId="4" applyNumberFormat="1" applyFont="1" applyFill="1" applyBorder="1" applyAlignment="1">
      <alignment vertical="center" wrapText="1"/>
    </xf>
    <xf numFmtId="0" fontId="65" fillId="0" borderId="0" xfId="0" applyNumberFormat="1" applyFont="1" applyFill="1" applyBorder="1" applyAlignment="1">
      <alignment horizontal="center" vertical="center" wrapText="1"/>
    </xf>
    <xf numFmtId="0" fontId="56" fillId="0" borderId="0" xfId="63" applyFont="1" applyAlignment="1">
      <alignment horizontal="center" vertical="center"/>
    </xf>
    <xf numFmtId="1" fontId="15" fillId="3" borderId="1" xfId="4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 vertical="center" wrapText="1"/>
    </xf>
    <xf numFmtId="10" fontId="12" fillId="3" borderId="1" xfId="4" applyNumberFormat="1" applyFont="1" applyFill="1" applyBorder="1" applyAlignment="1">
      <alignment horizontal="center"/>
    </xf>
    <xf numFmtId="168" fontId="12" fillId="3" borderId="0" xfId="4" applyNumberFormat="1" applyFont="1" applyFill="1" applyBorder="1"/>
    <xf numFmtId="166" fontId="15" fillId="3" borderId="1" xfId="0" applyFont="1" applyFill="1" applyBorder="1" applyAlignment="1">
      <alignment horizontal="center" vertical="center" wrapText="1"/>
    </xf>
    <xf numFmtId="41" fontId="12" fillId="3" borderId="1" xfId="0" applyNumberFormat="1" applyFont="1" applyFill="1" applyBorder="1" applyAlignment="1">
      <alignment horizontal="center" vertical="center"/>
    </xf>
    <xf numFmtId="167" fontId="12" fillId="3" borderId="0" xfId="1" applyNumberFormat="1" applyFont="1" applyFill="1" applyBorder="1"/>
    <xf numFmtId="167" fontId="12" fillId="3" borderId="0" xfId="0" applyNumberFormat="1" applyFont="1" applyFill="1"/>
    <xf numFmtId="3" fontId="12" fillId="3" borderId="0" xfId="0" applyNumberFormat="1" applyFont="1" applyFill="1" applyBorder="1"/>
    <xf numFmtId="0" fontId="15" fillId="3" borderId="0" xfId="0" applyNumberFormat="1" applyFont="1" applyFill="1" applyBorder="1"/>
    <xf numFmtId="3" fontId="12" fillId="3" borderId="0" xfId="0" applyNumberFormat="1" applyFont="1" applyFill="1" applyBorder="1" applyAlignment="1">
      <alignment horizontal="center"/>
    </xf>
    <xf numFmtId="167" fontId="12" fillId="3" borderId="0" xfId="1" applyNumberFormat="1" applyFont="1" applyFill="1" applyBorder="1" applyAlignment="1">
      <alignment horizontal="center"/>
    </xf>
    <xf numFmtId="0" fontId="14" fillId="3" borderId="0" xfId="0" applyNumberFormat="1" applyFont="1" applyFill="1"/>
    <xf numFmtId="0" fontId="0" fillId="3" borderId="0" xfId="0" applyNumberFormat="1" applyFill="1" applyAlignment="1">
      <alignment horizontal="center"/>
    </xf>
    <xf numFmtId="0" fontId="12" fillId="3" borderId="0" xfId="0" applyNumberFormat="1" applyFont="1" applyFill="1" applyAlignment="1">
      <alignment horizontal="center"/>
    </xf>
    <xf numFmtId="0" fontId="15" fillId="3" borderId="1" xfId="0" applyNumberFormat="1" applyFont="1" applyFill="1" applyBorder="1"/>
    <xf numFmtId="167" fontId="12" fillId="3" borderId="0" xfId="1" applyNumberFormat="1" applyFill="1" applyBorder="1" applyAlignment="1">
      <alignment horizontal="center"/>
    </xf>
    <xf numFmtId="167" fontId="0" fillId="3" borderId="0" xfId="1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2" fillId="3" borderId="0" xfId="0" applyNumberFormat="1" applyFont="1" applyFill="1" applyBorder="1" applyAlignment="1">
      <alignment horizontal="center"/>
    </xf>
    <xf numFmtId="0" fontId="42" fillId="3" borderId="0" xfId="0" applyNumberFormat="1" applyFont="1" applyFill="1"/>
    <xf numFmtId="0" fontId="15" fillId="3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167" fontId="15" fillId="3" borderId="0" xfId="0" applyNumberFormat="1" applyFont="1" applyFill="1" applyBorder="1" applyAlignment="1">
      <alignment horizontal="center"/>
    </xf>
    <xf numFmtId="3" fontId="15" fillId="3" borderId="0" xfId="1" applyNumberFormat="1" applyFont="1" applyFill="1" applyBorder="1" applyAlignment="1">
      <alignment horizontal="center" vertical="center" wrapText="1"/>
    </xf>
    <xf numFmtId="0" fontId="12" fillId="3" borderId="0" xfId="2" applyNumberFormat="1" applyFill="1" applyBorder="1"/>
    <xf numFmtId="0" fontId="14" fillId="3" borderId="0" xfId="0" applyNumberFormat="1" applyFont="1" applyFill="1" applyBorder="1"/>
    <xf numFmtId="0" fontId="17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/>
    <xf numFmtId="10" fontId="0" fillId="3" borderId="1" xfId="4" applyNumberFormat="1" applyFont="1" applyFill="1" applyBorder="1" applyAlignment="1">
      <alignment horizontal="center"/>
    </xf>
    <xf numFmtId="10" fontId="0" fillId="3" borderId="0" xfId="0" applyNumberFormat="1" applyFill="1" applyBorder="1"/>
    <xf numFmtId="0" fontId="43" fillId="3" borderId="1" xfId="0" applyNumberFormat="1" applyFont="1" applyFill="1" applyBorder="1"/>
    <xf numFmtId="3" fontId="43" fillId="3" borderId="0" xfId="0" applyNumberFormat="1" applyFont="1" applyFill="1" applyBorder="1"/>
    <xf numFmtId="0" fontId="44" fillId="3" borderId="1" xfId="0" applyNumberFormat="1" applyFont="1" applyFill="1" applyBorder="1"/>
    <xf numFmtId="167" fontId="0" fillId="3" borderId="0" xfId="0" applyNumberFormat="1" applyFill="1" applyBorder="1"/>
    <xf numFmtId="174" fontId="0" fillId="3" borderId="0" xfId="0" applyNumberFormat="1" applyFill="1" applyBorder="1"/>
    <xf numFmtId="10" fontId="15" fillId="3" borderId="1" xfId="4" applyNumberFormat="1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vertical="center" wrapText="1"/>
    </xf>
    <xf numFmtId="3" fontId="12" fillId="3" borderId="0" xfId="1" applyNumberFormat="1" applyFill="1" applyBorder="1" applyAlignment="1">
      <alignment horizontal="center" vertical="center" wrapText="1"/>
    </xf>
    <xf numFmtId="166" fontId="15" fillId="3" borderId="0" xfId="0" applyFont="1" applyFill="1" applyBorder="1" applyAlignment="1">
      <alignment horizontal="center" vertical="center" wrapText="1"/>
    </xf>
    <xf numFmtId="168" fontId="12" fillId="3" borderId="0" xfId="4" applyNumberFormat="1" applyFill="1" applyBorder="1"/>
    <xf numFmtId="41" fontId="43" fillId="3" borderId="1" xfId="0" applyNumberFormat="1" applyFont="1" applyFill="1" applyBorder="1" applyAlignment="1">
      <alignment horizontal="center" vertical="center"/>
    </xf>
    <xf numFmtId="41" fontId="44" fillId="3" borderId="1" xfId="1" applyNumberFormat="1" applyFont="1" applyFill="1" applyBorder="1" applyAlignment="1">
      <alignment horizontal="center" vertical="center"/>
    </xf>
    <xf numFmtId="0" fontId="66" fillId="3" borderId="0" xfId="0" applyNumberFormat="1" applyFont="1" applyFill="1" applyBorder="1"/>
    <xf numFmtId="3" fontId="66" fillId="3" borderId="0" xfId="0" applyNumberFormat="1" applyFont="1" applyFill="1" applyBorder="1"/>
    <xf numFmtId="166" fontId="68" fillId="38" borderId="0" xfId="0" applyFont="1" applyFill="1"/>
    <xf numFmtId="166" fontId="20" fillId="3" borderId="0" xfId="0" applyFont="1" applyFill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166" fontId="57" fillId="3" borderId="0" xfId="2" applyFont="1" applyFill="1" applyBorder="1" applyAlignment="1">
      <alignment horizontal="center" vertical="center" wrapText="1"/>
    </xf>
    <xf numFmtId="3" fontId="56" fillId="3" borderId="0" xfId="0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166" fontId="69" fillId="3" borderId="0" xfId="99" applyFont="1" applyFill="1"/>
    <xf numFmtId="0" fontId="23" fillId="3" borderId="0" xfId="0" applyNumberFormat="1" applyFont="1" applyFill="1" applyBorder="1"/>
    <xf numFmtId="0" fontId="23" fillId="3" borderId="0" xfId="0" applyNumberFormat="1" applyFont="1" applyFill="1" applyBorder="1" applyAlignment="1">
      <alignment horizontal="center"/>
    </xf>
    <xf numFmtId="0" fontId="12" fillId="3" borderId="0" xfId="0" applyNumberFormat="1" applyFont="1" applyFill="1" applyBorder="1" applyAlignment="1">
      <alignment horizontal="center" vertical="center"/>
    </xf>
    <xf numFmtId="0" fontId="22" fillId="3" borderId="0" xfId="0" applyNumberFormat="1" applyFont="1" applyFill="1" applyBorder="1"/>
    <xf numFmtId="0" fontId="23" fillId="3" borderId="0" xfId="0" applyNumberFormat="1" applyFont="1" applyFill="1" applyBorder="1" applyAlignment="1">
      <alignment horizontal="center" vertical="center"/>
    </xf>
    <xf numFmtId="0" fontId="55" fillId="3" borderId="0" xfId="68" applyFont="1" applyFill="1"/>
    <xf numFmtId="0" fontId="42" fillId="3" borderId="0" xfId="68" applyFont="1" applyFill="1"/>
    <xf numFmtId="0" fontId="58" fillId="3" borderId="0" xfId="0" applyNumberFormat="1" applyFont="1" applyFill="1" applyAlignment="1">
      <alignment horizontal="left" wrapText="1"/>
    </xf>
    <xf numFmtId="0" fontId="58" fillId="3" borderId="0" xfId="0" applyNumberFormat="1" applyFont="1" applyFill="1"/>
    <xf numFmtId="0" fontId="58" fillId="3" borderId="0" xfId="0" applyNumberFormat="1" applyFont="1" applyFill="1" applyBorder="1" applyAlignment="1">
      <alignment horizontal="left" wrapText="1"/>
    </xf>
    <xf numFmtId="0" fontId="56" fillId="3" borderId="0" xfId="2" applyNumberFormat="1" applyFont="1" applyFill="1"/>
    <xf numFmtId="0" fontId="57" fillId="3" borderId="1" xfId="0" applyNumberFormat="1" applyFont="1" applyFill="1" applyBorder="1" applyAlignment="1">
      <alignment horizontal="center"/>
    </xf>
    <xf numFmtId="0" fontId="57" fillId="3" borderId="0" xfId="0" applyNumberFormat="1" applyFont="1" applyFill="1" applyBorder="1" applyAlignment="1">
      <alignment horizontal="center"/>
    </xf>
    <xf numFmtId="166" fontId="57" fillId="3" borderId="1" xfId="2" applyFont="1" applyFill="1" applyBorder="1" applyAlignment="1">
      <alignment horizontal="center" vertical="center" wrapText="1"/>
    </xf>
    <xf numFmtId="0" fontId="56" fillId="3" borderId="1" xfId="2" applyNumberFormat="1" applyFont="1" applyFill="1" applyBorder="1" applyAlignment="1">
      <alignment horizontal="center"/>
    </xf>
    <xf numFmtId="3" fontId="56" fillId="3" borderId="1" xfId="0" applyNumberFormat="1" applyFont="1" applyFill="1" applyBorder="1" applyAlignment="1">
      <alignment horizontal="center" vertical="center"/>
    </xf>
    <xf numFmtId="167" fontId="56" fillId="3" borderId="1" xfId="1" applyNumberFormat="1" applyFont="1" applyFill="1" applyBorder="1" applyAlignment="1">
      <alignment horizontal="center" vertical="center"/>
    </xf>
    <xf numFmtId="0" fontId="56" fillId="3" borderId="1" xfId="0" applyNumberFormat="1" applyFont="1" applyFill="1" applyBorder="1" applyAlignment="1">
      <alignment horizontal="center"/>
    </xf>
    <xf numFmtId="3" fontId="56" fillId="3" borderId="0" xfId="2" applyNumberFormat="1" applyFont="1" applyFill="1"/>
    <xf numFmtId="0" fontId="60" fillId="3" borderId="0" xfId="64" applyFont="1" applyFill="1" applyAlignment="1">
      <alignment horizontal="center" wrapText="1"/>
    </xf>
    <xf numFmtId="3" fontId="56" fillId="3" borderId="1" xfId="0" applyNumberFormat="1" applyFont="1" applyFill="1" applyBorder="1" applyAlignment="1">
      <alignment horizontal="center"/>
    </xf>
    <xf numFmtId="3" fontId="61" fillId="3" borderId="0" xfId="2" applyNumberFormat="1" applyFont="1" applyFill="1" applyBorder="1" applyAlignment="1">
      <alignment horizontal="center"/>
    </xf>
    <xf numFmtId="0" fontId="56" fillId="3" borderId="0" xfId="3" applyFont="1" applyFill="1"/>
    <xf numFmtId="9" fontId="56" fillId="3" borderId="0" xfId="4" applyFont="1" applyFill="1"/>
    <xf numFmtId="0" fontId="57" fillId="3" borderId="1" xfId="2" applyNumberFormat="1" applyFont="1" applyFill="1" applyBorder="1" applyAlignment="1">
      <alignment horizontal="center"/>
    </xf>
    <xf numFmtId="168" fontId="56" fillId="3" borderId="0" xfId="4" applyNumberFormat="1" applyFont="1" applyFill="1"/>
    <xf numFmtId="168" fontId="56" fillId="3" borderId="0" xfId="4" applyNumberFormat="1" applyFont="1" applyFill="1" applyBorder="1"/>
    <xf numFmtId="3" fontId="56" fillId="3" borderId="0" xfId="0" applyNumberFormat="1" applyFont="1" applyFill="1" applyBorder="1"/>
    <xf numFmtId="1" fontId="56" fillId="3" borderId="0" xfId="0" applyNumberFormat="1" applyFont="1" applyFill="1" applyBorder="1"/>
    <xf numFmtId="166" fontId="57" fillId="3" borderId="1" xfId="0" applyFont="1" applyFill="1" applyBorder="1" applyAlignment="1">
      <alignment horizontal="center" vertical="center" wrapText="1"/>
    </xf>
    <xf numFmtId="3" fontId="57" fillId="3" borderId="1" xfId="1" applyNumberFormat="1" applyFont="1" applyFill="1" applyBorder="1" applyAlignment="1">
      <alignment horizontal="center" vertical="center"/>
    </xf>
    <xf numFmtId="167" fontId="57" fillId="3" borderId="0" xfId="1" applyNumberFormat="1" applyFont="1" applyFill="1" applyBorder="1"/>
    <xf numFmtId="167" fontId="56" fillId="3" borderId="0" xfId="1" applyNumberFormat="1" applyFont="1" applyFill="1" applyBorder="1"/>
    <xf numFmtId="167" fontId="56" fillId="3" borderId="0" xfId="0" applyNumberFormat="1" applyFont="1" applyFill="1"/>
    <xf numFmtId="3" fontId="57" fillId="3" borderId="1" xfId="1" applyNumberFormat="1" applyFont="1" applyFill="1" applyBorder="1" applyAlignment="1">
      <alignment horizontal="center"/>
    </xf>
    <xf numFmtId="0" fontId="57" fillId="3" borderId="0" xfId="64" applyFont="1" applyFill="1" applyAlignment="1">
      <alignment vertical="center"/>
    </xf>
    <xf numFmtId="0" fontId="60" fillId="3" borderId="0" xfId="64" applyFont="1" applyFill="1" applyAlignment="1">
      <alignment horizontal="left" vertical="top" wrapText="1"/>
    </xf>
    <xf numFmtId="166" fontId="56" fillId="3" borderId="0" xfId="0" applyFont="1" applyFill="1"/>
    <xf numFmtId="1" fontId="57" fillId="3" borderId="2" xfId="0" applyNumberFormat="1" applyFont="1" applyFill="1" applyBorder="1" applyAlignment="1">
      <alignment horizontal="center" vertical="center"/>
    </xf>
    <xf numFmtId="0" fontId="63" fillId="3" borderId="0" xfId="64" applyFont="1" applyFill="1" applyAlignment="1">
      <alignment wrapText="1"/>
    </xf>
    <xf numFmtId="166" fontId="57" fillId="3" borderId="1" xfId="0" applyFont="1" applyFill="1" applyBorder="1" applyAlignment="1">
      <alignment horizontal="center"/>
    </xf>
    <xf numFmtId="0" fontId="60" fillId="3" borderId="0" xfId="64" applyFont="1" applyFill="1" applyAlignment="1">
      <alignment horizontal="right" vertical="top" wrapText="1"/>
    </xf>
    <xf numFmtId="0" fontId="63" fillId="3" borderId="0" xfId="64" applyFont="1" applyFill="1" applyAlignment="1">
      <alignment horizontal="right" vertical="top" wrapText="1"/>
    </xf>
    <xf numFmtId="166" fontId="57" fillId="3" borderId="0" xfId="0" applyFont="1" applyFill="1" applyBorder="1" applyAlignment="1">
      <alignment horizontal="center"/>
    </xf>
    <xf numFmtId="1" fontId="57" fillId="3" borderId="2" xfId="0" applyNumberFormat="1" applyFont="1" applyFill="1" applyBorder="1" applyAlignment="1">
      <alignment horizontal="center"/>
    </xf>
    <xf numFmtId="2" fontId="64" fillId="3" borderId="0" xfId="0" applyNumberFormat="1" applyFont="1" applyFill="1" applyAlignment="1">
      <alignment horizontal="left" vertical="center"/>
    </xf>
    <xf numFmtId="0" fontId="56" fillId="3" borderId="0" xfId="2" applyNumberFormat="1" applyFont="1" applyFill="1" applyBorder="1"/>
    <xf numFmtId="10" fontId="43" fillId="3" borderId="1" xfId="4" applyNumberFormat="1" applyFont="1" applyFill="1" applyBorder="1" applyAlignment="1">
      <alignment horizontal="center" vertical="center"/>
    </xf>
    <xf numFmtId="10" fontId="12" fillId="3" borderId="1" xfId="4" applyNumberFormat="1" applyFont="1" applyFill="1" applyBorder="1" applyAlignment="1">
      <alignment horizontal="center" vertical="center"/>
    </xf>
    <xf numFmtId="0" fontId="12" fillId="3" borderId="0" xfId="94" applyFont="1" applyFill="1"/>
    <xf numFmtId="0" fontId="12" fillId="3" borderId="0" xfId="94" applyFont="1" applyFill="1" applyAlignment="1">
      <alignment vertical="center"/>
    </xf>
    <xf numFmtId="3" fontId="12" fillId="3" borderId="0" xfId="94" applyNumberFormat="1" applyFont="1" applyFill="1"/>
    <xf numFmtId="0" fontId="15" fillId="3" borderId="1" xfId="95" applyFont="1" applyFill="1" applyBorder="1" applyAlignment="1">
      <alignment horizontal="center" vertical="center"/>
    </xf>
    <xf numFmtId="0" fontId="15" fillId="3" borderId="1" xfId="95" applyFont="1" applyFill="1" applyBorder="1" applyAlignment="1">
      <alignment horizontal="center"/>
    </xf>
    <xf numFmtId="0" fontId="12" fillId="3" borderId="0" xfId="94" applyFont="1" applyFill="1" applyAlignment="1">
      <alignment vertical="center" wrapText="1"/>
    </xf>
    <xf numFmtId="0" fontId="12" fillId="3" borderId="1" xfId="94" applyFont="1" applyFill="1" applyBorder="1" applyAlignment="1">
      <alignment vertical="center"/>
    </xf>
    <xf numFmtId="0" fontId="12" fillId="3" borderId="1" xfId="94" applyFont="1" applyFill="1" applyBorder="1" applyAlignment="1">
      <alignment horizontal="center" vertical="center"/>
    </xf>
    <xf numFmtId="10" fontId="12" fillId="3" borderId="0" xfId="4" applyNumberFormat="1" applyFont="1" applyFill="1" applyBorder="1" applyAlignment="1">
      <alignment vertical="center"/>
    </xf>
    <xf numFmtId="10" fontId="12" fillId="3" borderId="1" xfId="4" applyNumberFormat="1" applyFont="1" applyFill="1" applyBorder="1" applyAlignment="1">
      <alignment vertical="center"/>
    </xf>
    <xf numFmtId="10" fontId="15" fillId="3" borderId="1" xfId="4" applyNumberFormat="1" applyFont="1" applyFill="1" applyBorder="1" applyAlignment="1">
      <alignment vertical="center"/>
    </xf>
    <xf numFmtId="0" fontId="15" fillId="3" borderId="1" xfId="95" applyFont="1" applyFill="1" applyBorder="1" applyAlignment="1">
      <alignment horizontal="center" vertical="center" wrapText="1"/>
    </xf>
    <xf numFmtId="0" fontId="12" fillId="3" borderId="1" xfId="94" applyFont="1" applyFill="1" applyBorder="1" applyAlignment="1">
      <alignment horizontal="left" vertical="center"/>
    </xf>
    <xf numFmtId="0" fontId="15" fillId="3" borderId="1" xfId="94" applyFont="1" applyFill="1" applyBorder="1" applyAlignment="1">
      <alignment horizontal="left" vertical="center"/>
    </xf>
    <xf numFmtId="0" fontId="12" fillId="3" borderId="0" xfId="94" applyFont="1" applyFill="1" applyAlignment="1">
      <alignment horizontal="left" vertical="center"/>
    </xf>
    <xf numFmtId="0" fontId="15" fillId="3" borderId="1" xfId="94" applyFont="1" applyFill="1" applyBorder="1"/>
    <xf numFmtId="0" fontId="15" fillId="3" borderId="1" xfId="95" applyFont="1" applyFill="1" applyBorder="1" applyAlignment="1">
      <alignment horizontal="center" vertical="top" wrapText="1"/>
    </xf>
    <xf numFmtId="0" fontId="12" fillId="3" borderId="1" xfId="94" applyFont="1" applyFill="1" applyBorder="1" applyAlignment="1">
      <alignment horizontal="left"/>
    </xf>
    <xf numFmtId="0" fontId="15" fillId="3" borderId="1" xfId="95" applyFont="1" applyFill="1" applyBorder="1" applyAlignment="1">
      <alignment horizontal="left"/>
    </xf>
    <xf numFmtId="0" fontId="12" fillId="3" borderId="0" xfId="94" applyFont="1" applyFill="1" applyAlignment="1">
      <alignment horizontal="left"/>
    </xf>
    <xf numFmtId="3" fontId="12" fillId="3" borderId="0" xfId="94" applyNumberFormat="1" applyFont="1" applyFill="1" applyAlignment="1">
      <alignment horizontal="center"/>
    </xf>
    <xf numFmtId="3" fontId="17" fillId="3" borderId="0" xfId="95" applyNumberFormat="1" applyFont="1" applyFill="1" applyBorder="1" applyAlignment="1">
      <alignment horizontal="center"/>
    </xf>
    <xf numFmtId="0" fontId="15" fillId="3" borderId="1" xfId="94" applyFont="1" applyFill="1" applyBorder="1" applyAlignment="1">
      <alignment vertical="center" wrapText="1"/>
    </xf>
    <xf numFmtId="0" fontId="15" fillId="3" borderId="1" xfId="94" applyFont="1" applyFill="1" applyBorder="1" applyAlignment="1">
      <alignment horizontal="center" vertical="center"/>
    </xf>
    <xf numFmtId="0" fontId="12" fillId="3" borderId="1" xfId="94" applyFont="1" applyFill="1" applyBorder="1"/>
    <xf numFmtId="0" fontId="52" fillId="3" borderId="1" xfId="6" applyFont="1" applyFill="1" applyBorder="1" applyAlignment="1">
      <alignment horizontal="left"/>
    </xf>
    <xf numFmtId="0" fontId="52" fillId="3" borderId="1" xfId="6" applyFont="1" applyFill="1" applyBorder="1" applyAlignment="1">
      <alignment horizontal="center"/>
    </xf>
    <xf numFmtId="2" fontId="12" fillId="3" borderId="1" xfId="6" applyNumberFormat="1" applyFont="1" applyFill="1" applyBorder="1" applyAlignment="1">
      <alignment horizontal="left"/>
    </xf>
    <xf numFmtId="2" fontId="12" fillId="3" borderId="1" xfId="6" applyNumberFormat="1" applyFont="1" applyFill="1" applyBorder="1" applyAlignment="1">
      <alignment horizontal="center"/>
    </xf>
    <xf numFmtId="0" fontId="52" fillId="3" borderId="1" xfId="5" applyFont="1" applyFill="1" applyBorder="1" applyAlignment="1">
      <alignment horizontal="center"/>
    </xf>
    <xf numFmtId="0" fontId="15" fillId="3" borderId="3" xfId="95" applyFont="1" applyFill="1" applyBorder="1" applyAlignment="1">
      <alignment horizontal="center" vertical="center"/>
    </xf>
    <xf numFmtId="0" fontId="15" fillId="3" borderId="4" xfId="95" applyFont="1" applyFill="1" applyBorder="1" applyAlignment="1">
      <alignment horizontal="center" vertical="center"/>
    </xf>
    <xf numFmtId="3" fontId="57" fillId="3" borderId="0" xfId="1" applyNumberFormat="1" applyFont="1" applyFill="1" applyBorder="1" applyAlignment="1">
      <alignment horizontal="center" vertical="center"/>
    </xf>
    <xf numFmtId="0" fontId="56" fillId="3" borderId="0" xfId="2" applyNumberFormat="1" applyFont="1" applyFill="1" applyBorder="1" applyAlignment="1">
      <alignment horizontal="center"/>
    </xf>
    <xf numFmtId="0" fontId="60" fillId="3" borderId="1" xfId="64" applyFont="1" applyFill="1" applyBorder="1" applyAlignment="1">
      <alignment horizontal="center" wrapText="1"/>
    </xf>
    <xf numFmtId="167" fontId="56" fillId="3" borderId="1" xfId="1" applyNumberFormat="1" applyFont="1" applyFill="1" applyBorder="1" applyAlignment="1">
      <alignment horizontal="center"/>
    </xf>
    <xf numFmtId="0" fontId="57" fillId="3" borderId="1" xfId="0" applyNumberFormat="1" applyFont="1" applyFill="1" applyBorder="1" applyAlignment="1">
      <alignment horizontal="center" vertical="center"/>
    </xf>
    <xf numFmtId="3" fontId="70" fillId="3" borderId="1" xfId="64" applyNumberFormat="1" applyFont="1" applyFill="1" applyBorder="1" applyAlignment="1">
      <alignment horizontal="center" vertical="center" wrapText="1"/>
    </xf>
    <xf numFmtId="3" fontId="57" fillId="3" borderId="1" xfId="64" applyNumberFormat="1" applyFont="1" applyFill="1" applyBorder="1" applyAlignment="1">
      <alignment horizontal="center" vertical="center"/>
    </xf>
    <xf numFmtId="3" fontId="57" fillId="3" borderId="1" xfId="64" applyNumberFormat="1" applyFont="1" applyFill="1" applyBorder="1" applyAlignment="1">
      <alignment horizontal="center" vertical="center" wrapText="1"/>
    </xf>
    <xf numFmtId="166" fontId="57" fillId="3" borderId="1" xfId="0" applyFont="1" applyFill="1" applyBorder="1" applyAlignment="1">
      <alignment horizontal="center" vertical="center"/>
    </xf>
    <xf numFmtId="167" fontId="56" fillId="3" borderId="1" xfId="1" applyNumberFormat="1" applyFont="1" applyFill="1" applyBorder="1"/>
    <xf numFmtId="167" fontId="56" fillId="3" borderId="2" xfId="1" applyNumberFormat="1" applyFont="1" applyFill="1" applyBorder="1" applyAlignment="1">
      <alignment horizontal="center" vertical="center"/>
    </xf>
    <xf numFmtId="167" fontId="57" fillId="3" borderId="1" xfId="1" applyNumberFormat="1" applyFont="1" applyFill="1" applyBorder="1"/>
    <xf numFmtId="167" fontId="57" fillId="3" borderId="1" xfId="1" applyNumberFormat="1" applyFont="1" applyFill="1" applyBorder="1" applyAlignment="1">
      <alignment horizontal="center" vertical="center"/>
    </xf>
    <xf numFmtId="167" fontId="56" fillId="3" borderId="2" xfId="1" applyNumberFormat="1" applyFont="1" applyFill="1" applyBorder="1" applyAlignment="1">
      <alignment horizontal="center"/>
    </xf>
    <xf numFmtId="167" fontId="56" fillId="3" borderId="1" xfId="1" applyNumberFormat="1" applyFont="1" applyFill="1" applyBorder="1" applyAlignment="1">
      <alignment horizontal="center" vertical="center" wrapText="1"/>
    </xf>
    <xf numFmtId="167" fontId="61" fillId="3" borderId="1" xfId="1" applyNumberFormat="1" applyFont="1" applyFill="1" applyBorder="1" applyAlignment="1">
      <alignment horizontal="center"/>
    </xf>
    <xf numFmtId="167" fontId="56" fillId="3" borderId="1" xfId="0" applyNumberFormat="1" applyFont="1" applyFill="1" applyBorder="1" applyAlignment="1">
      <alignment horizontal="center"/>
    </xf>
    <xf numFmtId="167" fontId="56" fillId="0" borderId="1" xfId="1" applyNumberFormat="1" applyFont="1" applyFill="1" applyBorder="1"/>
    <xf numFmtId="167" fontId="12" fillId="3" borderId="1" xfId="1" applyNumberFormat="1" applyFont="1" applyFill="1" applyBorder="1" applyAlignment="1">
      <alignment horizontal="center"/>
    </xf>
    <xf numFmtId="167" fontId="15" fillId="3" borderId="1" xfId="1" applyNumberFormat="1" applyFont="1" applyFill="1" applyBorder="1" applyAlignment="1">
      <alignment horizontal="center"/>
    </xf>
    <xf numFmtId="0" fontId="15" fillId="3" borderId="3" xfId="95" applyFont="1" applyFill="1" applyBorder="1" applyAlignment="1">
      <alignment vertical="center"/>
    </xf>
    <xf numFmtId="0" fontId="15" fillId="3" borderId="4" xfId="95" applyFont="1" applyFill="1" applyBorder="1" applyAlignment="1">
      <alignment vertical="center"/>
    </xf>
    <xf numFmtId="167" fontId="12" fillId="3" borderId="1" xfId="1" applyNumberFormat="1" applyFont="1" applyFill="1" applyBorder="1" applyAlignment="1">
      <alignment horizontal="center" vertical="center"/>
    </xf>
    <xf numFmtId="167" fontId="15" fillId="3" borderId="1" xfId="1" applyNumberFormat="1" applyFont="1" applyFill="1" applyBorder="1" applyAlignment="1">
      <alignment horizontal="center" vertical="center"/>
    </xf>
    <xf numFmtId="0" fontId="42" fillId="3" borderId="0" xfId="0" applyNumberFormat="1" applyFont="1" applyFill="1" applyAlignment="1">
      <alignment vertical="center"/>
    </xf>
    <xf numFmtId="0" fontId="12" fillId="0" borderId="0" xfId="94" applyFont="1" applyAlignment="1">
      <alignment vertical="center"/>
    </xf>
    <xf numFmtId="3" fontId="12" fillId="3" borderId="0" xfId="94" applyNumberFormat="1" applyFont="1" applyFill="1" applyAlignment="1">
      <alignment vertical="center"/>
    </xf>
    <xf numFmtId="0" fontId="15" fillId="3" borderId="2" xfId="95" applyFont="1" applyFill="1" applyBorder="1" applyAlignment="1">
      <alignment horizontal="center" vertical="center"/>
    </xf>
    <xf numFmtId="0" fontId="56" fillId="3" borderId="0" xfId="0" applyNumberFormat="1" applyFont="1" applyFill="1" applyAlignment="1">
      <alignment vertical="center"/>
    </xf>
    <xf numFmtId="0" fontId="57" fillId="3" borderId="0" xfId="0" applyNumberFormat="1" applyFont="1" applyFill="1" applyAlignment="1">
      <alignment vertical="center"/>
    </xf>
    <xf numFmtId="0" fontId="56" fillId="3" borderId="0" xfId="0" applyNumberFormat="1" applyFont="1" applyFill="1" applyBorder="1" applyAlignment="1">
      <alignment vertical="center"/>
    </xf>
    <xf numFmtId="168" fontId="15" fillId="3" borderId="0" xfId="4" applyNumberFormat="1" applyFont="1" applyFill="1" applyBorder="1" applyAlignment="1">
      <alignment vertical="center"/>
    </xf>
    <xf numFmtId="0" fontId="15" fillId="0" borderId="0" xfId="2" applyNumberFormat="1" applyFont="1" applyFill="1" applyBorder="1" applyAlignment="1">
      <alignment vertical="center"/>
    </xf>
    <xf numFmtId="3" fontId="12" fillId="0" borderId="0" xfId="94" applyNumberFormat="1" applyFont="1" applyAlignment="1">
      <alignment vertical="center"/>
    </xf>
    <xf numFmtId="167" fontId="12" fillId="3" borderId="1" xfId="1" applyNumberFormat="1" applyFont="1" applyFill="1" applyBorder="1" applyAlignment="1">
      <alignment vertical="center"/>
    </xf>
    <xf numFmtId="167" fontId="15" fillId="3" borderId="1" xfId="1" applyNumberFormat="1" applyFont="1" applyFill="1" applyBorder="1" applyAlignment="1">
      <alignment vertical="center"/>
    </xf>
    <xf numFmtId="167" fontId="15" fillId="3" borderId="1" xfId="94" applyNumberFormat="1" applyFont="1" applyFill="1" applyBorder="1" applyAlignment="1">
      <alignment vertical="center"/>
    </xf>
    <xf numFmtId="167" fontId="12" fillId="0" borderId="1" xfId="1" applyNumberFormat="1" applyFont="1" applyBorder="1" applyAlignment="1">
      <alignment vertical="center"/>
    </xf>
    <xf numFmtId="0" fontId="22" fillId="0" borderId="0" xfId="0" applyNumberFormat="1" applyFont="1" applyBorder="1"/>
    <xf numFmtId="3" fontId="12" fillId="0" borderId="0" xfId="1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vertical="center"/>
    </xf>
    <xf numFmtId="167" fontId="12" fillId="0" borderId="1" xfId="1" applyNumberFormat="1" applyFont="1" applyFill="1" applyBorder="1" applyAlignment="1">
      <alignment horizontal="center"/>
    </xf>
    <xf numFmtId="167" fontId="12" fillId="0" borderId="1" xfId="1" applyNumberFormat="1" applyFont="1" applyBorder="1"/>
    <xf numFmtId="0" fontId="15" fillId="3" borderId="1" xfId="94" applyFont="1" applyFill="1" applyBorder="1" applyAlignment="1">
      <alignment horizontal="center" vertical="center" wrapText="1"/>
    </xf>
    <xf numFmtId="167" fontId="12" fillId="3" borderId="0" xfId="1" applyNumberFormat="1" applyFont="1" applyFill="1" applyAlignment="1">
      <alignment horizontal="center"/>
    </xf>
    <xf numFmtId="0" fontId="53" fillId="3" borderId="0" xfId="5" applyFont="1" applyFill="1"/>
    <xf numFmtId="0" fontId="22" fillId="3" borderId="0" xfId="0" applyNumberFormat="1" applyFont="1" applyFill="1" applyBorder="1" applyAlignment="1">
      <alignment horizontal="center"/>
    </xf>
    <xf numFmtId="167" fontId="12" fillId="3" borderId="1" xfId="1" applyNumberFormat="1" applyFont="1" applyFill="1" applyBorder="1"/>
    <xf numFmtId="0" fontId="12" fillId="39" borderId="1" xfId="94" applyFont="1" applyFill="1" applyBorder="1"/>
    <xf numFmtId="167" fontId="12" fillId="3" borderId="1" xfId="1" applyNumberFormat="1" applyFont="1" applyFill="1" applyBorder="1" applyAlignment="1">
      <alignment horizontal="center" vertical="top" wrapText="1"/>
    </xf>
    <xf numFmtId="167" fontId="12" fillId="3" borderId="0" xfId="1" applyNumberFormat="1" applyFont="1" applyFill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/>
    </xf>
    <xf numFmtId="166" fontId="56" fillId="3" borderId="1" xfId="1" applyFont="1" applyFill="1" applyBorder="1"/>
    <xf numFmtId="167" fontId="56" fillId="3" borderId="0" xfId="1" applyNumberFormat="1" applyFont="1" applyFill="1"/>
    <xf numFmtId="167" fontId="60" fillId="3" borderId="1" xfId="1" applyNumberFormat="1" applyFont="1" applyFill="1" applyBorder="1" applyAlignment="1">
      <alignment horizontal="left" vertical="top" wrapText="1"/>
    </xf>
    <xf numFmtId="0" fontId="56" fillId="3" borderId="0" xfId="0" applyNumberFormat="1" applyFont="1" applyFill="1" applyAlignment="1">
      <alignment horizontal="center" vertical="center"/>
    </xf>
    <xf numFmtId="166" fontId="57" fillId="3" borderId="2" xfId="0" applyFont="1" applyFill="1" applyBorder="1" applyAlignment="1">
      <alignment horizontal="center"/>
    </xf>
    <xf numFmtId="167" fontId="56" fillId="0" borderId="2" xfId="1" applyNumberFormat="1" applyFont="1" applyFill="1" applyBorder="1"/>
    <xf numFmtId="167" fontId="56" fillId="3" borderId="2" xfId="1" applyNumberFormat="1" applyFont="1" applyFill="1" applyBorder="1"/>
    <xf numFmtId="166" fontId="57" fillId="3" borderId="15" xfId="0" applyFont="1" applyFill="1" applyBorder="1" applyAlignment="1">
      <alignment horizontal="center"/>
    </xf>
    <xf numFmtId="167" fontId="56" fillId="0" borderId="15" xfId="1" applyNumberFormat="1" applyFont="1" applyFill="1" applyBorder="1"/>
    <xf numFmtId="167" fontId="56" fillId="3" borderId="15" xfId="1" applyNumberFormat="1" applyFont="1" applyFill="1" applyBorder="1"/>
    <xf numFmtId="167" fontId="56" fillId="3" borderId="15" xfId="1" applyNumberFormat="1" applyFont="1" applyFill="1" applyBorder="1" applyAlignment="1">
      <alignment horizontal="center" vertical="center"/>
    </xf>
    <xf numFmtId="167" fontId="56" fillId="3" borderId="0" xfId="0" applyNumberFormat="1" applyFont="1" applyFill="1" applyBorder="1"/>
    <xf numFmtId="167" fontId="57" fillId="3" borderId="0" xfId="1" applyNumberFormat="1" applyFont="1" applyFill="1" applyBorder="1" applyAlignment="1">
      <alignment horizontal="center" vertical="center"/>
    </xf>
    <xf numFmtId="167" fontId="56" fillId="3" borderId="1" xfId="1" applyNumberFormat="1" applyFont="1" applyFill="1" applyBorder="1" applyAlignment="1">
      <alignment vertical="center"/>
    </xf>
    <xf numFmtId="167" fontId="12" fillId="0" borderId="1" xfId="1" applyNumberFormat="1" applyFont="1" applyFill="1" applyBorder="1"/>
    <xf numFmtId="166" fontId="12" fillId="3" borderId="0" xfId="1" applyFont="1" applyFill="1"/>
    <xf numFmtId="167" fontId="12" fillId="3" borderId="0" xfId="1" applyNumberFormat="1" applyFont="1" applyFill="1"/>
    <xf numFmtId="167" fontId="15" fillId="3" borderId="1" xfId="94" applyNumberFormat="1" applyFont="1" applyFill="1" applyBorder="1"/>
    <xf numFmtId="167" fontId="12" fillId="3" borderId="0" xfId="94" applyNumberFormat="1" applyFont="1" applyFill="1"/>
    <xf numFmtId="167" fontId="15" fillId="3" borderId="1" xfId="1" applyNumberFormat="1" applyFont="1" applyFill="1" applyBorder="1"/>
    <xf numFmtId="167" fontId="57" fillId="3" borderId="1" xfId="0" applyNumberFormat="1" applyFont="1" applyFill="1" applyBorder="1"/>
    <xf numFmtId="167" fontId="57" fillId="3" borderId="1" xfId="1" applyNumberFormat="1" applyFont="1" applyFill="1" applyBorder="1" applyAlignment="1">
      <alignment horizontal="center"/>
    </xf>
    <xf numFmtId="167" fontId="56" fillId="0" borderId="0" xfId="1" applyNumberFormat="1" applyFont="1" applyFill="1" applyBorder="1"/>
    <xf numFmtId="167" fontId="57" fillId="0" borderId="0" xfId="1" applyNumberFormat="1" applyFont="1" applyFill="1" applyBorder="1"/>
    <xf numFmtId="167" fontId="57" fillId="0" borderId="1" xfId="1" applyNumberFormat="1" applyFont="1" applyFill="1" applyBorder="1"/>
    <xf numFmtId="0" fontId="56" fillId="0" borderId="0" xfId="0" applyNumberFormat="1" applyFont="1" applyFill="1" applyBorder="1" applyAlignment="1">
      <alignment horizontal="center"/>
    </xf>
    <xf numFmtId="0" fontId="56" fillId="0" borderId="0" xfId="0" applyNumberFormat="1" applyFont="1" applyFill="1" applyAlignment="1">
      <alignment horizontal="center"/>
    </xf>
    <xf numFmtId="0" fontId="56" fillId="3" borderId="0" xfId="0" applyNumberFormat="1" applyFont="1" applyFill="1" applyAlignment="1">
      <alignment horizontal="center"/>
    </xf>
    <xf numFmtId="0" fontId="56" fillId="3" borderId="0" xfId="2" applyNumberFormat="1" applyFont="1" applyFill="1" applyAlignment="1">
      <alignment horizontal="center"/>
    </xf>
    <xf numFmtId="0" fontId="57" fillId="3" borderId="0" xfId="0" applyNumberFormat="1" applyFont="1" applyFill="1" applyAlignment="1">
      <alignment horizontal="center"/>
    </xf>
    <xf numFmtId="0" fontId="57" fillId="0" borderId="0" xfId="0" applyNumberFormat="1" applyFont="1" applyFill="1" applyAlignment="1">
      <alignment horizontal="center"/>
    </xf>
    <xf numFmtId="167" fontId="12" fillId="3" borderId="1" xfId="1" applyNumberFormat="1" applyFont="1" applyFill="1" applyBorder="1" applyAlignment="1">
      <alignment vertical="center" wrapText="1"/>
    </xf>
    <xf numFmtId="167" fontId="57" fillId="3" borderId="0" xfId="2" applyNumberFormat="1" applyFont="1" applyFill="1" applyBorder="1" applyAlignment="1">
      <alignment horizontal="center"/>
    </xf>
    <xf numFmtId="167" fontId="56" fillId="0" borderId="1" xfId="1" applyNumberFormat="1" applyFont="1" applyFill="1" applyBorder="1" applyAlignment="1">
      <alignment horizontal="center" vertical="center"/>
    </xf>
    <xf numFmtId="167" fontId="56" fillId="0" borderId="1" xfId="1" applyNumberFormat="1" applyFont="1" applyFill="1" applyBorder="1" applyAlignment="1">
      <alignment horizontal="center"/>
    </xf>
    <xf numFmtId="167" fontId="56" fillId="0" borderId="1" xfId="1" applyNumberFormat="1" applyFont="1" applyFill="1" applyBorder="1" applyAlignment="1">
      <alignment horizontal="center" vertical="center" wrapText="1"/>
    </xf>
    <xf numFmtId="167" fontId="61" fillId="0" borderId="1" xfId="1" applyNumberFormat="1" applyFont="1" applyFill="1" applyBorder="1" applyAlignment="1">
      <alignment horizontal="center"/>
    </xf>
    <xf numFmtId="3" fontId="56" fillId="0" borderId="1" xfId="0" applyNumberFormat="1" applyFont="1" applyFill="1" applyBorder="1" applyAlignment="1">
      <alignment horizontal="center" vertical="center"/>
    </xf>
    <xf numFmtId="3" fontId="57" fillId="0" borderId="1" xfId="1" applyNumberFormat="1" applyFont="1" applyFill="1" applyBorder="1" applyAlignment="1">
      <alignment horizontal="center" vertical="center"/>
    </xf>
    <xf numFmtId="3" fontId="57" fillId="0" borderId="0" xfId="1" applyNumberFormat="1" applyFont="1" applyFill="1" applyBorder="1" applyAlignment="1">
      <alignment horizontal="center" vertical="center"/>
    </xf>
    <xf numFmtId="168" fontId="56" fillId="0" borderId="0" xfId="4" applyNumberFormat="1" applyFont="1" applyFill="1" applyBorder="1"/>
    <xf numFmtId="166" fontId="57" fillId="0" borderId="1" xfId="0" applyFont="1" applyFill="1" applyBorder="1" applyAlignment="1">
      <alignment horizontal="center" vertical="center" wrapText="1"/>
    </xf>
    <xf numFmtId="3" fontId="56" fillId="0" borderId="1" xfId="0" applyNumberFormat="1" applyFont="1" applyFill="1" applyBorder="1" applyAlignment="1">
      <alignment horizontal="center"/>
    </xf>
    <xf numFmtId="3" fontId="57" fillId="0" borderId="1" xfId="1" applyNumberFormat="1" applyFont="1" applyFill="1" applyBorder="1" applyAlignment="1">
      <alignment horizontal="center"/>
    </xf>
    <xf numFmtId="166" fontId="56" fillId="0" borderId="0" xfId="0" applyFont="1" applyFill="1"/>
    <xf numFmtId="1" fontId="57" fillId="0" borderId="2" xfId="0" applyNumberFormat="1" applyFont="1" applyFill="1" applyBorder="1" applyAlignment="1">
      <alignment horizontal="center" vertical="center"/>
    </xf>
    <xf numFmtId="0" fontId="57" fillId="0" borderId="1" xfId="0" applyNumberFormat="1" applyFont="1" applyFill="1" applyBorder="1" applyAlignment="1">
      <alignment horizontal="center"/>
    </xf>
    <xf numFmtId="167" fontId="56" fillId="0" borderId="2" xfId="1" applyNumberFormat="1" applyFont="1" applyFill="1" applyBorder="1" applyAlignment="1">
      <alignment horizontal="center" vertical="center"/>
    </xf>
    <xf numFmtId="167" fontId="57" fillId="0" borderId="1" xfId="1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/>
    </xf>
    <xf numFmtId="167" fontId="56" fillId="0" borderId="2" xfId="1" applyNumberFormat="1" applyFont="1" applyFill="1" applyBorder="1" applyAlignment="1">
      <alignment horizontal="center"/>
    </xf>
    <xf numFmtId="167" fontId="56" fillId="0" borderId="15" xfId="1" applyNumberFormat="1" applyFont="1" applyFill="1" applyBorder="1" applyAlignment="1">
      <alignment horizontal="center" vertical="center"/>
    </xf>
    <xf numFmtId="167" fontId="12" fillId="3" borderId="0" xfId="94" applyNumberFormat="1" applyFont="1" applyFill="1" applyAlignment="1">
      <alignment vertical="center"/>
    </xf>
    <xf numFmtId="0" fontId="15" fillId="3" borderId="0" xfId="94" applyFont="1" applyFill="1" applyAlignment="1">
      <alignment horizontal="center" vertical="center" wrapText="1"/>
    </xf>
    <xf numFmtId="167" fontId="15" fillId="3" borderId="0" xfId="94" applyNumberFormat="1" applyFont="1" applyFill="1"/>
    <xf numFmtId="2" fontId="23" fillId="3" borderId="0" xfId="0" applyNumberFormat="1" applyFont="1" applyFill="1"/>
    <xf numFmtId="176" fontId="72" fillId="3" borderId="0" xfId="1" applyNumberFormat="1" applyFont="1" applyFill="1" applyBorder="1" applyAlignment="1">
      <alignment horizontal="right"/>
    </xf>
    <xf numFmtId="2" fontId="23" fillId="3" borderId="0" xfId="0" applyNumberFormat="1" applyFont="1" applyFill="1" applyBorder="1"/>
    <xf numFmtId="0" fontId="52" fillId="3" borderId="1" xfId="5" applyFont="1" applyFill="1" applyBorder="1" applyAlignment="1">
      <alignment horizontal="left" vertical="center"/>
    </xf>
    <xf numFmtId="0" fontId="52" fillId="3" borderId="1" xfId="5" applyFont="1" applyFill="1" applyBorder="1" applyAlignment="1">
      <alignment horizontal="center" vertical="center"/>
    </xf>
    <xf numFmtId="0" fontId="52" fillId="0" borderId="1" xfId="5" applyFont="1" applyBorder="1" applyAlignment="1">
      <alignment horizontal="center" vertical="center"/>
    </xf>
    <xf numFmtId="2" fontId="52" fillId="3" borderId="1" xfId="5" applyNumberFormat="1" applyFont="1" applyFill="1" applyBorder="1" applyAlignment="1">
      <alignment horizontal="left" vertical="center"/>
    </xf>
    <xf numFmtId="2" fontId="52" fillId="3" borderId="1" xfId="5" applyNumberFormat="1" applyFont="1" applyFill="1" applyBorder="1" applyAlignment="1">
      <alignment horizontal="center" vertical="center"/>
    </xf>
    <xf numFmtId="2" fontId="52" fillId="0" borderId="1" xfId="5" applyNumberFormat="1" applyFont="1" applyBorder="1" applyAlignment="1">
      <alignment horizontal="center" vertical="center"/>
    </xf>
    <xf numFmtId="2" fontId="51" fillId="3" borderId="1" xfId="5" applyNumberFormat="1" applyFont="1" applyFill="1" applyBorder="1" applyAlignment="1">
      <alignment horizontal="left" vertical="center"/>
    </xf>
    <xf numFmtId="2" fontId="51" fillId="3" borderId="1" xfId="5" applyNumberFormat="1" applyFont="1" applyFill="1" applyBorder="1" applyAlignment="1">
      <alignment horizontal="center" vertical="center"/>
    </xf>
    <xf numFmtId="2" fontId="51" fillId="0" borderId="1" xfId="5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75" fontId="12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2" fontId="12" fillId="3" borderId="1" xfId="6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/>
    </xf>
    <xf numFmtId="0" fontId="44" fillId="3" borderId="1" xfId="68" applyFont="1" applyFill="1" applyBorder="1" applyAlignment="1">
      <alignment horizontal="center"/>
    </xf>
    <xf numFmtId="0" fontId="12" fillId="3" borderId="1" xfId="68" applyFont="1" applyFill="1" applyBorder="1" applyAlignment="1">
      <alignment horizontal="center"/>
    </xf>
    <xf numFmtId="0" fontId="15" fillId="3" borderId="1" xfId="68" applyFont="1" applyFill="1" applyBorder="1" applyAlignment="1">
      <alignment horizontal="center"/>
    </xf>
    <xf numFmtId="10" fontId="12" fillId="0" borderId="0" xfId="4" applyNumberFormat="1" applyFont="1" applyBorder="1" applyAlignment="1">
      <alignment horizontal="center"/>
    </xf>
    <xf numFmtId="10" fontId="0" fillId="0" borderId="0" xfId="4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41" fontId="43" fillId="0" borderId="0" xfId="0" applyNumberFormat="1" applyFont="1" applyFill="1" applyBorder="1" applyAlignment="1">
      <alignment horizontal="center"/>
    </xf>
    <xf numFmtId="41" fontId="12" fillId="0" borderId="0" xfId="0" applyNumberFormat="1" applyFont="1" applyFill="1" applyBorder="1" applyAlignment="1">
      <alignment horizontal="center"/>
    </xf>
    <xf numFmtId="41" fontId="43" fillId="0" borderId="0" xfId="0" applyNumberFormat="1" applyFont="1" applyFill="1" applyBorder="1"/>
    <xf numFmtId="177" fontId="12" fillId="3" borderId="1" xfId="1" applyNumberFormat="1" applyFont="1" applyFill="1" applyBorder="1" applyAlignment="1">
      <alignment horizontal="center"/>
    </xf>
    <xf numFmtId="177" fontId="15" fillId="3" borderId="1" xfId="1" applyNumberFormat="1" applyFont="1" applyFill="1" applyBorder="1" applyAlignment="1">
      <alignment horizontal="center"/>
    </xf>
    <xf numFmtId="177" fontId="12" fillId="3" borderId="1" xfId="1" applyNumberFormat="1" applyFont="1" applyFill="1" applyBorder="1" applyAlignment="1">
      <alignment horizontal="center" vertical="center"/>
    </xf>
    <xf numFmtId="177" fontId="15" fillId="3" borderId="1" xfId="1" applyNumberFormat="1" applyFont="1" applyFill="1" applyBorder="1" applyAlignment="1">
      <alignment horizontal="center" vertical="center"/>
    </xf>
    <xf numFmtId="167" fontId="43" fillId="3" borderId="1" xfId="1" applyNumberFormat="1" applyFont="1" applyFill="1" applyBorder="1" applyAlignment="1">
      <alignment horizontal="center" vertical="center"/>
    </xf>
    <xf numFmtId="167" fontId="44" fillId="3" borderId="1" xfId="1" applyNumberFormat="1" applyFont="1" applyFill="1" applyBorder="1" applyAlignment="1">
      <alignment horizontal="center" vertical="center"/>
    </xf>
    <xf numFmtId="10" fontId="0" fillId="0" borderId="0" xfId="0" applyNumberFormat="1" applyBorder="1"/>
    <xf numFmtId="0" fontId="12" fillId="3" borderId="1" xfId="0" applyNumberFormat="1" applyFont="1" applyFill="1" applyBorder="1"/>
    <xf numFmtId="0" fontId="12" fillId="3" borderId="0" xfId="2" applyNumberFormat="1" applyFont="1" applyFill="1" applyBorder="1" applyAlignment="1">
      <alignment horizontal="center"/>
    </xf>
    <xf numFmtId="3" fontId="12" fillId="0" borderId="0" xfId="4" applyNumberFormat="1" applyFont="1" applyFill="1" applyBorder="1" applyAlignment="1">
      <alignment horizontal="center"/>
    </xf>
    <xf numFmtId="3" fontId="12" fillId="3" borderId="0" xfId="4" applyNumberFormat="1" applyFont="1" applyFill="1" applyBorder="1" applyAlignment="1">
      <alignment horizontal="center"/>
    </xf>
    <xf numFmtId="168" fontId="12" fillId="3" borderId="0" xfId="4" applyNumberFormat="1" applyFont="1" applyFill="1" applyBorder="1" applyAlignment="1">
      <alignment horizontal="center"/>
    </xf>
    <xf numFmtId="167" fontId="0" fillId="0" borderId="0" xfId="0" applyNumberFormat="1" applyBorder="1"/>
    <xf numFmtId="167" fontId="15" fillId="3" borderId="0" xfId="1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167" fontId="12" fillId="0" borderId="0" xfId="1" applyNumberFormat="1" applyFont="1" applyFill="1" applyAlignment="1">
      <alignment horizontal="center"/>
    </xf>
    <xf numFmtId="10" fontId="0" fillId="0" borderId="0" xfId="4" applyNumberFormat="1" applyFont="1" applyFill="1" applyBorder="1" applyAlignment="1">
      <alignment horizontal="center"/>
    </xf>
    <xf numFmtId="41" fontId="12" fillId="0" borderId="0" xfId="0" applyNumberFormat="1" applyFont="1"/>
    <xf numFmtId="167" fontId="15" fillId="0" borderId="1" xfId="1" applyNumberFormat="1" applyFont="1" applyBorder="1"/>
    <xf numFmtId="167" fontId="12" fillId="0" borderId="0" xfId="0" applyNumberFormat="1" applyFont="1" applyBorder="1"/>
    <xf numFmtId="167" fontId="0" fillId="0" borderId="0" xfId="1" applyNumberFormat="1" applyFont="1" applyFill="1" applyBorder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Fill="1" applyBorder="1"/>
    <xf numFmtId="41" fontId="12" fillId="0" borderId="0" xfId="0" applyNumberFormat="1" applyFont="1" applyFill="1" applyBorder="1"/>
    <xf numFmtId="167" fontId="12" fillId="0" borderId="0" xfId="1" applyNumberFormat="1" applyFont="1" applyFill="1" applyBorder="1" applyAlignment="1">
      <alignment horizontal="center"/>
    </xf>
    <xf numFmtId="167" fontId="15" fillId="0" borderId="1" xfId="1" applyNumberFormat="1" applyFont="1" applyFill="1" applyBorder="1" applyAlignment="1">
      <alignment horizontal="center"/>
    </xf>
    <xf numFmtId="167" fontId="12" fillId="3" borderId="0" xfId="1" applyNumberFormat="1" applyFont="1" applyFill="1" applyAlignment="1"/>
    <xf numFmtId="167" fontId="0" fillId="3" borderId="0" xfId="1" applyNumberFormat="1" applyFont="1" applyFill="1" applyBorder="1" applyAlignment="1"/>
    <xf numFmtId="167" fontId="12" fillId="3" borderId="0" xfId="1" applyNumberFormat="1" applyFont="1" applyFill="1" applyBorder="1" applyAlignment="1"/>
    <xf numFmtId="0" fontId="0" fillId="0" borderId="0" xfId="0" applyNumberFormat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167" fontId="0" fillId="3" borderId="0" xfId="1" applyNumberFormat="1" applyFont="1" applyFill="1" applyAlignment="1">
      <alignment horizontal="center"/>
    </xf>
    <xf numFmtId="167" fontId="12" fillId="3" borderId="0" xfId="0" applyNumberFormat="1" applyFont="1" applyFill="1" applyAlignment="1">
      <alignment horizontal="center"/>
    </xf>
    <xf numFmtId="167" fontId="47" fillId="3" borderId="0" xfId="68" applyNumberFormat="1" applyFont="1" applyFill="1"/>
    <xf numFmtId="1" fontId="44" fillId="0" borderId="1" xfId="68" applyNumberFormat="1" applyFont="1" applyBorder="1" applyAlignment="1">
      <alignment horizontal="center" vertical="center"/>
    </xf>
    <xf numFmtId="0" fontId="47" fillId="0" borderId="0" xfId="68" applyFont="1"/>
    <xf numFmtId="10" fontId="47" fillId="3" borderId="0" xfId="68" applyNumberFormat="1" applyFont="1" applyFill="1"/>
    <xf numFmtId="167" fontId="43" fillId="3" borderId="0" xfId="1" applyNumberFormat="1" applyFont="1" applyFill="1" applyBorder="1" applyAlignment="1">
      <alignment horizontal="center" vertical="center"/>
    </xf>
    <xf numFmtId="10" fontId="43" fillId="3" borderId="0" xfId="4" applyNumberFormat="1" applyFont="1" applyFill="1" applyBorder="1" applyAlignment="1">
      <alignment horizontal="center" vertical="center"/>
    </xf>
    <xf numFmtId="0" fontId="44" fillId="3" borderId="1" xfId="1" applyNumberFormat="1" applyFont="1" applyFill="1" applyBorder="1" applyAlignment="1">
      <alignment horizontal="center" vertical="center"/>
    </xf>
    <xf numFmtId="10" fontId="47" fillId="3" borderId="0" xfId="4" applyNumberFormat="1" applyFont="1" applyFill="1"/>
    <xf numFmtId="0" fontId="44" fillId="0" borderId="1" xfId="1" applyNumberFormat="1" applyFont="1" applyFill="1" applyBorder="1" applyAlignment="1">
      <alignment horizontal="center" vertical="center"/>
    </xf>
    <xf numFmtId="167" fontId="43" fillId="0" borderId="1" xfId="1" applyNumberFormat="1" applyFont="1" applyFill="1" applyBorder="1" applyAlignment="1">
      <alignment horizontal="center" vertical="center"/>
    </xf>
    <xf numFmtId="10" fontId="43" fillId="0" borderId="0" xfId="4" applyNumberFormat="1" applyFont="1" applyFill="1" applyBorder="1" applyAlignment="1">
      <alignment horizontal="center" vertical="center"/>
    </xf>
    <xf numFmtId="10" fontId="43" fillId="0" borderId="1" xfId="4" applyNumberFormat="1" applyFont="1" applyFill="1" applyBorder="1" applyAlignment="1">
      <alignment horizontal="center" vertical="center"/>
    </xf>
    <xf numFmtId="178" fontId="47" fillId="3" borderId="0" xfId="4" applyNumberFormat="1" applyFont="1" applyFill="1"/>
    <xf numFmtId="10" fontId="12" fillId="0" borderId="0" xfId="4" applyNumberFormat="1" applyFont="1" applyFill="1" applyBorder="1"/>
    <xf numFmtId="10" fontId="12" fillId="0" borderId="0" xfId="0" applyNumberFormat="1" applyFont="1" applyBorder="1"/>
    <xf numFmtId="177" fontId="15" fillId="3" borderId="1" xfId="1" applyNumberFormat="1" applyFont="1" applyFill="1" applyBorder="1"/>
    <xf numFmtId="177" fontId="12" fillId="0" borderId="0" xfId="0" applyNumberFormat="1" applyFont="1" applyFill="1" applyBorder="1"/>
    <xf numFmtId="177" fontId="12" fillId="0" borderId="0" xfId="0" applyNumberFormat="1" applyFont="1" applyBorder="1"/>
    <xf numFmtId="10" fontId="12" fillId="0" borderId="0" xfId="4" applyNumberFormat="1" applyFont="1" applyBorder="1"/>
    <xf numFmtId="166" fontId="73" fillId="3" borderId="0" xfId="0" applyFont="1" applyFill="1" applyAlignment="1">
      <alignment horizontal="center"/>
    </xf>
    <xf numFmtId="167" fontId="73" fillId="3" borderId="0" xfId="0" applyNumberFormat="1" applyFont="1" applyFill="1" applyAlignment="1">
      <alignment horizontal="center"/>
    </xf>
    <xf numFmtId="167" fontId="12" fillId="0" borderId="0" xfId="0" applyNumberFormat="1" applyFont="1" applyAlignment="1">
      <alignment horizontal="center"/>
    </xf>
    <xf numFmtId="167" fontId="12" fillId="0" borderId="1" xfId="1" applyNumberFormat="1" applyFont="1" applyBorder="1" applyAlignment="1">
      <alignment horizontal="center"/>
    </xf>
    <xf numFmtId="167" fontId="15" fillId="0" borderId="1" xfId="1" applyNumberFormat="1" applyFont="1" applyBorder="1" applyAlignment="1">
      <alignment horizontal="center"/>
    </xf>
    <xf numFmtId="166" fontId="20" fillId="3" borderId="0" xfId="0" applyFont="1" applyFill="1" applyAlignment="1">
      <alignment horizontal="left"/>
    </xf>
    <xf numFmtId="166" fontId="0" fillId="0" borderId="1" xfId="0" applyBorder="1" applyAlignment="1">
      <alignment horizontal="center" vertical="center"/>
    </xf>
    <xf numFmtId="166" fontId="15" fillId="0" borderId="1" xfId="0" applyFont="1" applyBorder="1" applyAlignment="1">
      <alignment horizontal="center"/>
    </xf>
    <xf numFmtId="0" fontId="65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Alignment="1">
      <alignment vertical="center"/>
    </xf>
    <xf numFmtId="0" fontId="22" fillId="0" borderId="0" xfId="0" applyNumberFormat="1" applyFont="1" applyAlignment="1">
      <alignment vertical="center"/>
    </xf>
    <xf numFmtId="166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79" fontId="0" fillId="0" borderId="1" xfId="1" applyNumberFormat="1" applyFont="1" applyBorder="1" applyAlignment="1">
      <alignment vertical="center"/>
    </xf>
    <xf numFmtId="10" fontId="0" fillId="0" borderId="1" xfId="4" applyNumberFormat="1" applyFont="1" applyBorder="1" applyAlignment="1">
      <alignment vertical="center"/>
    </xf>
    <xf numFmtId="0" fontId="12" fillId="3" borderId="0" xfId="0" applyNumberFormat="1" applyFont="1" applyFill="1" applyAlignment="1">
      <alignment vertical="center"/>
    </xf>
    <xf numFmtId="0" fontId="20" fillId="0" borderId="0" xfId="0" applyNumberFormat="1" applyFont="1" applyAlignment="1">
      <alignment vertical="center"/>
    </xf>
    <xf numFmtId="166" fontId="12" fillId="0" borderId="1" xfId="0" applyFont="1" applyBorder="1" applyAlignment="1">
      <alignment horizontal="center"/>
    </xf>
    <xf numFmtId="179" fontId="12" fillId="0" borderId="1" xfId="1" applyNumberFormat="1" applyFont="1" applyBorder="1"/>
    <xf numFmtId="166" fontId="44" fillId="0" borderId="1" xfId="0" applyFont="1" applyBorder="1" applyAlignment="1">
      <alignment horizontal="center" vertical="center"/>
    </xf>
    <xf numFmtId="0" fontId="44" fillId="0" borderId="1" xfId="1" applyNumberFormat="1" applyFont="1" applyBorder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/>
    </xf>
    <xf numFmtId="166" fontId="0" fillId="0" borderId="0" xfId="0" applyBorder="1" applyAlignment="1">
      <alignment horizontal="center" vertical="center"/>
    </xf>
    <xf numFmtId="179" fontId="0" fillId="0" borderId="0" xfId="1" applyNumberFormat="1" applyFont="1" applyBorder="1" applyAlignment="1">
      <alignment vertical="center"/>
    </xf>
    <xf numFmtId="10" fontId="0" fillId="0" borderId="0" xfId="4" applyNumberFormat="1" applyFont="1" applyBorder="1" applyAlignment="1">
      <alignment vertical="center"/>
    </xf>
    <xf numFmtId="10" fontId="15" fillId="0" borderId="1" xfId="4" applyNumberFormat="1" applyFont="1" applyBorder="1" applyAlignment="1">
      <alignment vertical="center"/>
    </xf>
    <xf numFmtId="179" fontId="15" fillId="0" borderId="1" xfId="1" applyNumberFormat="1" applyFont="1" applyBorder="1" applyAlignment="1">
      <alignment vertical="center"/>
    </xf>
    <xf numFmtId="0" fontId="46" fillId="0" borderId="0" xfId="0" applyNumberFormat="1" applyFont="1"/>
    <xf numFmtId="167" fontId="46" fillId="0" borderId="0" xfId="0" applyNumberFormat="1" applyFont="1" applyAlignment="1">
      <alignment horizontal="center"/>
    </xf>
    <xf numFmtId="167" fontId="12" fillId="0" borderId="0" xfId="1" applyNumberFormat="1" applyFont="1" applyBorder="1"/>
    <xf numFmtId="167" fontId="12" fillId="0" borderId="0" xfId="1" applyNumberFormat="1" applyFont="1"/>
    <xf numFmtId="168" fontId="12" fillId="0" borderId="0" xfId="4" applyNumberFormat="1" applyFont="1" applyFill="1" applyBorder="1" applyAlignment="1">
      <alignment horizontal="center"/>
    </xf>
    <xf numFmtId="168" fontId="0" fillId="0" borderId="0" xfId="4" applyNumberFormat="1" applyFont="1" applyFill="1" applyBorder="1" applyAlignment="1">
      <alignment horizontal="center"/>
    </xf>
    <xf numFmtId="168" fontId="0" fillId="0" borderId="0" xfId="4" applyNumberFormat="1" applyFont="1" applyAlignment="1">
      <alignment horizontal="center"/>
    </xf>
    <xf numFmtId="168" fontId="12" fillId="0" borderId="0" xfId="4" applyNumberFormat="1" applyFont="1" applyAlignment="1">
      <alignment horizontal="center"/>
    </xf>
    <xf numFmtId="168" fontId="12" fillId="0" borderId="0" xfId="4" applyNumberFormat="1" applyFont="1" applyBorder="1" applyAlignment="1">
      <alignment horizontal="center"/>
    </xf>
    <xf numFmtId="168" fontId="12" fillId="0" borderId="0" xfId="4" applyNumberFormat="1" applyFont="1" applyFill="1" applyAlignment="1">
      <alignment horizontal="center"/>
    </xf>
    <xf numFmtId="10" fontId="12" fillId="0" borderId="0" xfId="0" applyNumberFormat="1" applyFont="1" applyBorder="1" applyAlignment="1">
      <alignment horizontal="center"/>
    </xf>
    <xf numFmtId="10" fontId="0" fillId="0" borderId="0" xfId="4" applyNumberFormat="1" applyFont="1" applyFill="1" applyAlignment="1">
      <alignment horizontal="center"/>
    </xf>
    <xf numFmtId="10" fontId="0" fillId="0" borderId="0" xfId="4" applyNumberFormat="1" applyFont="1" applyAlignment="1">
      <alignment horizontal="center"/>
    </xf>
    <xf numFmtId="10" fontId="12" fillId="0" borderId="0" xfId="4" applyNumberFormat="1" applyFont="1" applyAlignment="1">
      <alignment horizontal="center"/>
    </xf>
    <xf numFmtId="10" fontId="0" fillId="3" borderId="0" xfId="4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4" applyNumberFormat="1" applyFont="1" applyBorder="1"/>
    <xf numFmtId="10" fontId="0" fillId="0" borderId="0" xfId="4" applyNumberFormat="1" applyFont="1"/>
    <xf numFmtId="10" fontId="12" fillId="0" borderId="0" xfId="4" applyNumberFormat="1" applyFont="1"/>
    <xf numFmtId="10" fontId="0" fillId="0" borderId="0" xfId="4" applyNumberFormat="1" applyFont="1" applyFill="1" applyBorder="1"/>
    <xf numFmtId="167" fontId="0" fillId="0" borderId="0" xfId="1" applyNumberFormat="1" applyFont="1"/>
    <xf numFmtId="167" fontId="15" fillId="0" borderId="0" xfId="1" applyNumberFormat="1" applyFont="1" applyBorder="1" applyAlignment="1">
      <alignment horizontal="center" vertical="center" wrapText="1"/>
    </xf>
    <xf numFmtId="10" fontId="12" fillId="0" borderId="1" xfId="4" applyNumberFormat="1" applyFont="1" applyBorder="1" applyAlignment="1">
      <alignment horizontal="center"/>
    </xf>
    <xf numFmtId="10" fontId="15" fillId="0" borderId="1" xfId="4" applyNumberFormat="1" applyFont="1" applyBorder="1" applyAlignment="1">
      <alignment horizontal="center"/>
    </xf>
    <xf numFmtId="1" fontId="44" fillId="3" borderId="0" xfId="68" applyNumberFormat="1" applyFont="1" applyFill="1" applyAlignment="1">
      <alignment horizontal="center"/>
    </xf>
    <xf numFmtId="10" fontId="47" fillId="3" borderId="0" xfId="4" applyNumberFormat="1" applyFont="1" applyFill="1" applyAlignment="1">
      <alignment horizontal="center"/>
    </xf>
    <xf numFmtId="0" fontId="74" fillId="3" borderId="0" xfId="68" applyFont="1" applyFill="1" applyAlignment="1">
      <alignment horizontal="center"/>
    </xf>
    <xf numFmtId="0" fontId="12" fillId="3" borderId="0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180" fontId="12" fillId="3" borderId="0" xfId="4" applyNumberFormat="1" applyFont="1" applyFill="1" applyBorder="1" applyAlignment="1">
      <alignment vertical="center"/>
    </xf>
    <xf numFmtId="181" fontId="12" fillId="3" borderId="0" xfId="0" applyNumberFormat="1" applyFont="1" applyFill="1" applyBorder="1" applyAlignment="1">
      <alignment vertical="center"/>
    </xf>
    <xf numFmtId="0" fontId="75" fillId="0" borderId="0" xfId="0" applyNumberFormat="1" applyFont="1" applyAlignment="1">
      <alignment horizontal="justify" vertical="center"/>
    </xf>
    <xf numFmtId="2" fontId="76" fillId="0" borderId="0" xfId="0" applyNumberFormat="1" applyFont="1" applyAlignment="1">
      <alignment horizontal="left" vertical="center"/>
    </xf>
    <xf numFmtId="0" fontId="67" fillId="0" borderId="0" xfId="99" applyNumberFormat="1" applyAlignment="1">
      <alignment vertical="center"/>
    </xf>
    <xf numFmtId="166" fontId="77" fillId="38" borderId="0" xfId="0" applyFont="1" applyFill="1"/>
    <xf numFmtId="2" fontId="79" fillId="0" borderId="0" xfId="0" applyNumberFormat="1" applyFont="1" applyAlignment="1">
      <alignment horizontal="left" vertical="center"/>
    </xf>
    <xf numFmtId="166" fontId="12" fillId="3" borderId="0" xfId="0" applyFont="1" applyFill="1" applyAlignment="1">
      <alignment horizontal="left"/>
    </xf>
    <xf numFmtId="179" fontId="0" fillId="0" borderId="1" xfId="1" applyNumberFormat="1" applyFont="1" applyFill="1" applyBorder="1" applyAlignment="1">
      <alignment vertical="center"/>
    </xf>
    <xf numFmtId="179" fontId="12" fillId="0" borderId="1" xfId="1" applyNumberFormat="1" applyFont="1" applyFill="1" applyBorder="1" applyAlignment="1">
      <alignment vertical="center"/>
    </xf>
    <xf numFmtId="167" fontId="12" fillId="0" borderId="0" xfId="0" applyNumberFormat="1" applyFont="1"/>
    <xf numFmtId="167" fontId="12" fillId="40" borderId="1" xfId="1" applyNumberFormat="1" applyFont="1" applyFill="1" applyBorder="1"/>
    <xf numFmtId="167" fontId="56" fillId="3" borderId="1" xfId="1" applyNumberFormat="1" applyFont="1" applyFill="1" applyBorder="1" applyAlignment="1">
      <alignment horizontal="right"/>
    </xf>
    <xf numFmtId="167" fontId="56" fillId="0" borderId="1" xfId="1" applyNumberFormat="1" applyFont="1" applyFill="1" applyBorder="1" applyAlignment="1">
      <alignment horizontal="right"/>
    </xf>
    <xf numFmtId="3" fontId="81" fillId="0" borderId="0" xfId="0" applyNumberFormat="1" applyFont="1" applyBorder="1" applyAlignment="1">
      <alignment horizontal="center"/>
    </xf>
    <xf numFmtId="0" fontId="81" fillId="0" borderId="0" xfId="0" applyNumberFormat="1" applyFont="1" applyBorder="1" applyAlignment="1">
      <alignment horizontal="center"/>
    </xf>
    <xf numFmtId="3" fontId="82" fillId="0" borderId="0" xfId="0" applyNumberFormat="1" applyFont="1" applyBorder="1" applyAlignment="1">
      <alignment horizontal="center"/>
    </xf>
    <xf numFmtId="167" fontId="12" fillId="3" borderId="0" xfId="1" applyNumberFormat="1" applyFont="1" applyFill="1" applyBorder="1" applyAlignment="1">
      <alignment vertical="center"/>
    </xf>
    <xf numFmtId="167" fontId="12" fillId="3" borderId="0" xfId="1" applyNumberFormat="1" applyFont="1" applyFill="1" applyBorder="1" applyAlignment="1">
      <alignment vertical="center" wrapText="1"/>
    </xf>
    <xf numFmtId="166" fontId="1" fillId="3" borderId="0" xfId="0" applyFont="1" applyFill="1" applyAlignment="1">
      <alignment horizontal="center"/>
    </xf>
    <xf numFmtId="167" fontId="1" fillId="3" borderId="0" xfId="0" applyNumberFormat="1" applyFont="1" applyFill="1" applyAlignment="1">
      <alignment horizontal="center"/>
    </xf>
    <xf numFmtId="2" fontId="76" fillId="3" borderId="0" xfId="0" applyNumberFormat="1" applyFont="1" applyFill="1" applyAlignment="1">
      <alignment horizontal="left" vertical="center"/>
    </xf>
    <xf numFmtId="2" fontId="84" fillId="0" borderId="0" xfId="0" applyNumberFormat="1" applyFont="1" applyAlignment="1">
      <alignment horizontal="left" vertical="center"/>
    </xf>
    <xf numFmtId="167" fontId="15" fillId="3" borderId="1" xfId="1" quotePrefix="1" applyNumberFormat="1" applyFont="1" applyFill="1" applyBorder="1"/>
    <xf numFmtId="0" fontId="84" fillId="3" borderId="0" xfId="0" applyNumberFormat="1" applyFont="1" applyFill="1"/>
    <xf numFmtId="2" fontId="51" fillId="3" borderId="1" xfId="5" applyNumberFormat="1" applyFont="1" applyFill="1" applyBorder="1" applyAlignment="1">
      <alignment horizontal="center" vertical="center" wrapText="1"/>
    </xf>
    <xf numFmtId="2" fontId="51" fillId="0" borderId="1" xfId="5" applyNumberFormat="1" applyFont="1" applyBorder="1" applyAlignment="1">
      <alignment horizontal="center" vertical="center" wrapText="1"/>
    </xf>
    <xf numFmtId="0" fontId="86" fillId="3" borderId="0" xfId="68" applyFont="1" applyFill="1"/>
    <xf numFmtId="3" fontId="87" fillId="0" borderId="34" xfId="0" applyNumberFormat="1" applyFont="1" applyFill="1" applyBorder="1" applyAlignment="1"/>
    <xf numFmtId="167" fontId="43" fillId="3" borderId="3" xfId="1" applyNumberFormat="1" applyFont="1" applyFill="1" applyBorder="1" applyAlignment="1">
      <alignment horizontal="center" vertical="center"/>
    </xf>
    <xf numFmtId="1" fontId="44" fillId="3" borderId="2" xfId="68" applyNumberFormat="1" applyFont="1" applyFill="1" applyBorder="1" applyAlignment="1">
      <alignment horizontal="center"/>
    </xf>
    <xf numFmtId="167" fontId="44" fillId="3" borderId="15" xfId="1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88" fillId="3" borderId="0" xfId="0" applyNumberFormat="1" applyFont="1" applyFill="1" applyBorder="1" applyAlignment="1"/>
    <xf numFmtId="3" fontId="87" fillId="3" borderId="0" xfId="0" applyNumberFormat="1" applyFont="1" applyFill="1" applyBorder="1" applyAlignment="1"/>
    <xf numFmtId="10" fontId="87" fillId="3" borderId="0" xfId="0" applyNumberFormat="1" applyFont="1" applyFill="1" applyBorder="1" applyAlignment="1"/>
    <xf numFmtId="1" fontId="57" fillId="3" borderId="1" xfId="4" applyNumberFormat="1" applyFont="1" applyFill="1" applyBorder="1" applyAlignment="1">
      <alignment horizontal="center" vertical="center" wrapText="1"/>
    </xf>
    <xf numFmtId="1" fontId="57" fillId="0" borderId="3" xfId="4" applyNumberFormat="1" applyFont="1" applyFill="1" applyBorder="1" applyAlignment="1">
      <alignment horizontal="center" vertical="center" wrapText="1"/>
    </xf>
    <xf numFmtId="1" fontId="57" fillId="0" borderId="4" xfId="4" applyNumberFormat="1" applyFont="1" applyFill="1" applyBorder="1" applyAlignment="1">
      <alignment horizontal="center" vertical="center" wrapText="1"/>
    </xf>
    <xf numFmtId="1" fontId="57" fillId="3" borderId="3" xfId="4" applyNumberFormat="1" applyFont="1" applyFill="1" applyBorder="1" applyAlignment="1">
      <alignment horizontal="center" vertical="center" wrapText="1"/>
    </xf>
    <xf numFmtId="1" fontId="57" fillId="3" borderId="4" xfId="4" applyNumberFormat="1" applyFont="1" applyFill="1" applyBorder="1" applyAlignment="1">
      <alignment horizontal="center" vertical="center" wrapText="1"/>
    </xf>
    <xf numFmtId="0" fontId="60" fillId="0" borderId="0" xfId="64" applyFont="1" applyAlignment="1">
      <alignment horizontal="left" vertical="top" wrapText="1"/>
    </xf>
    <xf numFmtId="0" fontId="56" fillId="0" borderId="0" xfId="64" applyFont="1" applyAlignment="1">
      <alignment horizontal="center" vertical="center"/>
    </xf>
    <xf numFmtId="0" fontId="56" fillId="0" borderId="0" xfId="63" applyFont="1" applyAlignment="1">
      <alignment horizontal="center" vertical="center" wrapText="1"/>
    </xf>
    <xf numFmtId="0" fontId="60" fillId="0" borderId="0" xfId="63" applyFont="1" applyAlignment="1">
      <alignment horizontal="left" vertical="top" wrapText="1"/>
    </xf>
    <xf numFmtId="0" fontId="56" fillId="0" borderId="0" xfId="63" applyFont="1" applyAlignment="1">
      <alignment horizontal="center" vertical="center"/>
    </xf>
    <xf numFmtId="0" fontId="62" fillId="3" borderId="1" xfId="0" applyNumberFormat="1" applyFont="1" applyFill="1" applyBorder="1" applyAlignment="1">
      <alignment horizontal="center" vertical="center" wrapText="1"/>
    </xf>
    <xf numFmtId="0" fontId="57" fillId="0" borderId="3" xfId="0" applyNumberFormat="1" applyFont="1" applyFill="1" applyBorder="1" applyAlignment="1">
      <alignment horizontal="center"/>
    </xf>
    <xf numFmtId="0" fontId="57" fillId="0" borderId="4" xfId="0" applyNumberFormat="1" applyFont="1" applyFill="1" applyBorder="1" applyAlignment="1">
      <alignment horizontal="center"/>
    </xf>
    <xf numFmtId="0" fontId="57" fillId="3" borderId="3" xfId="0" applyNumberFormat="1" applyFont="1" applyFill="1" applyBorder="1" applyAlignment="1">
      <alignment horizontal="center"/>
    </xf>
    <xf numFmtId="0" fontId="57" fillId="3" borderId="4" xfId="0" applyNumberFormat="1" applyFont="1" applyFill="1" applyBorder="1" applyAlignment="1">
      <alignment horizontal="center"/>
    </xf>
    <xf numFmtId="0" fontId="65" fillId="0" borderId="18" xfId="0" applyNumberFormat="1" applyFont="1" applyFill="1" applyBorder="1" applyAlignment="1">
      <alignment horizontal="center" vertical="center" wrapText="1"/>
    </xf>
    <xf numFmtId="0" fontId="65" fillId="0" borderId="19" xfId="0" applyNumberFormat="1" applyFont="1" applyFill="1" applyBorder="1" applyAlignment="1">
      <alignment horizontal="center" vertical="center" wrapText="1"/>
    </xf>
    <xf numFmtId="0" fontId="65" fillId="0" borderId="20" xfId="0" applyNumberFormat="1" applyFont="1" applyFill="1" applyBorder="1" applyAlignment="1">
      <alignment horizontal="center" vertical="center" wrapText="1"/>
    </xf>
    <xf numFmtId="0" fontId="65" fillId="0" borderId="21" xfId="0" applyNumberFormat="1" applyFont="1" applyFill="1" applyBorder="1" applyAlignment="1">
      <alignment horizontal="center" vertical="center" wrapText="1"/>
    </xf>
    <xf numFmtId="0" fontId="65" fillId="0" borderId="0" xfId="0" applyNumberFormat="1" applyFont="1" applyFill="1" applyBorder="1" applyAlignment="1">
      <alignment horizontal="center" vertical="center" wrapText="1"/>
    </xf>
    <xf numFmtId="0" fontId="65" fillId="0" borderId="22" xfId="0" applyNumberFormat="1" applyFont="1" applyFill="1" applyBorder="1" applyAlignment="1">
      <alignment horizontal="center" vertical="center" wrapText="1"/>
    </xf>
    <xf numFmtId="0" fontId="65" fillId="0" borderId="23" xfId="0" applyNumberFormat="1" applyFont="1" applyFill="1" applyBorder="1" applyAlignment="1">
      <alignment horizontal="center" vertical="center" wrapText="1"/>
    </xf>
    <xf numFmtId="0" fontId="65" fillId="0" borderId="24" xfId="0" applyNumberFormat="1" applyFont="1" applyFill="1" applyBorder="1" applyAlignment="1">
      <alignment horizontal="center" vertical="center" wrapText="1"/>
    </xf>
    <xf numFmtId="0" fontId="65" fillId="0" borderId="25" xfId="0" applyNumberFormat="1" applyFont="1" applyFill="1" applyBorder="1" applyAlignment="1">
      <alignment horizontal="center" vertical="center" wrapText="1"/>
    </xf>
    <xf numFmtId="0" fontId="56" fillId="0" borderId="0" xfId="64" applyFont="1" applyAlignment="1">
      <alignment horizontal="center" vertical="center" wrapText="1"/>
    </xf>
    <xf numFmtId="0" fontId="58" fillId="3" borderId="0" xfId="0" applyNumberFormat="1" applyFont="1" applyFill="1" applyAlignment="1">
      <alignment horizontal="left" vertical="center" wrapText="1"/>
    </xf>
    <xf numFmtId="0" fontId="58" fillId="3" borderId="0" xfId="0" applyNumberFormat="1" applyFont="1" applyFill="1" applyAlignment="1">
      <alignment horizontal="left" wrapText="1"/>
    </xf>
    <xf numFmtId="0" fontId="58" fillId="3" borderId="0" xfId="0" applyNumberFormat="1" applyFont="1" applyFill="1" applyAlignment="1">
      <alignment horizontal="left" vertical="center"/>
    </xf>
    <xf numFmtId="0" fontId="58" fillId="3" borderId="5" xfId="0" applyNumberFormat="1" applyFont="1" applyFill="1" applyBorder="1" applyAlignment="1">
      <alignment horizontal="left" vertical="center"/>
    </xf>
    <xf numFmtId="0" fontId="57" fillId="3" borderId="3" xfId="2" applyNumberFormat="1" applyFont="1" applyFill="1" applyBorder="1" applyAlignment="1">
      <alignment horizontal="center" vertical="center"/>
    </xf>
    <xf numFmtId="0" fontId="57" fillId="3" borderId="4" xfId="2" applyNumberFormat="1" applyFont="1" applyFill="1" applyBorder="1" applyAlignment="1">
      <alignment horizontal="center" vertical="center"/>
    </xf>
    <xf numFmtId="0" fontId="58" fillId="3" borderId="0" xfId="0" applyNumberFormat="1" applyFont="1" applyFill="1" applyAlignment="1">
      <alignment horizontal="left"/>
    </xf>
    <xf numFmtId="0" fontId="15" fillId="3" borderId="3" xfId="95" applyFont="1" applyFill="1" applyBorder="1" applyAlignment="1">
      <alignment horizontal="center" vertical="center"/>
    </xf>
    <xf numFmtId="0" fontId="15" fillId="3" borderId="4" xfId="95" applyFont="1" applyFill="1" applyBorder="1" applyAlignment="1">
      <alignment horizontal="center" vertical="center"/>
    </xf>
    <xf numFmtId="0" fontId="65" fillId="0" borderId="31" xfId="0" applyNumberFormat="1" applyFont="1" applyFill="1" applyBorder="1" applyAlignment="1">
      <alignment horizontal="center" vertical="center" wrapText="1"/>
    </xf>
    <xf numFmtId="0" fontId="65" fillId="0" borderId="32" xfId="0" applyNumberFormat="1" applyFont="1" applyFill="1" applyBorder="1" applyAlignment="1">
      <alignment horizontal="center" vertical="center" wrapText="1"/>
    </xf>
    <xf numFmtId="0" fontId="65" fillId="0" borderId="33" xfId="0" applyNumberFormat="1" applyFont="1" applyFill="1" applyBorder="1" applyAlignment="1">
      <alignment horizontal="center" vertical="center" wrapText="1"/>
    </xf>
    <xf numFmtId="0" fontId="65" fillId="0" borderId="29" xfId="0" applyNumberFormat="1" applyFont="1" applyFill="1" applyBorder="1" applyAlignment="1">
      <alignment horizontal="center" vertical="center" wrapText="1"/>
    </xf>
    <xf numFmtId="0" fontId="65" fillId="0" borderId="30" xfId="0" applyNumberFormat="1" applyFont="1" applyFill="1" applyBorder="1" applyAlignment="1">
      <alignment horizontal="center" vertical="center" wrapText="1"/>
    </xf>
    <xf numFmtId="0" fontId="65" fillId="0" borderId="26" xfId="0" applyNumberFormat="1" applyFont="1" applyFill="1" applyBorder="1" applyAlignment="1">
      <alignment horizontal="center" vertical="center" wrapText="1"/>
    </xf>
    <xf numFmtId="0" fontId="65" fillId="0" borderId="27" xfId="0" applyNumberFormat="1" applyFont="1" applyFill="1" applyBorder="1" applyAlignment="1">
      <alignment horizontal="center" vertical="center" wrapText="1"/>
    </xf>
    <xf numFmtId="0" fontId="65" fillId="0" borderId="28" xfId="0" applyNumberFormat="1" applyFont="1" applyFill="1" applyBorder="1" applyAlignment="1">
      <alignment horizontal="center" vertical="center" wrapText="1"/>
    </xf>
    <xf numFmtId="0" fontId="80" fillId="3" borderId="29" xfId="0" applyNumberFormat="1" applyFont="1" applyFill="1" applyBorder="1" applyAlignment="1">
      <alignment horizontal="center"/>
    </xf>
    <xf numFmtId="0" fontId="80" fillId="3" borderId="0" xfId="0" applyNumberFormat="1" applyFont="1" applyFill="1" applyBorder="1" applyAlignment="1">
      <alignment horizontal="center"/>
    </xf>
    <xf numFmtId="0" fontId="80" fillId="3" borderId="30" xfId="0" applyNumberFormat="1" applyFont="1" applyFill="1" applyBorder="1" applyAlignment="1">
      <alignment horizontal="center"/>
    </xf>
    <xf numFmtId="0" fontId="80" fillId="3" borderId="31" xfId="0" applyNumberFormat="1" applyFont="1" applyFill="1" applyBorder="1" applyAlignment="1">
      <alignment horizontal="center"/>
    </xf>
    <xf numFmtId="0" fontId="80" fillId="3" borderId="32" xfId="0" applyNumberFormat="1" applyFont="1" applyFill="1" applyBorder="1" applyAlignment="1">
      <alignment horizontal="center"/>
    </xf>
    <xf numFmtId="0" fontId="80" fillId="3" borderId="33" xfId="0" applyNumberFormat="1" applyFont="1" applyFill="1" applyBorder="1" applyAlignment="1">
      <alignment horizontal="center"/>
    </xf>
    <xf numFmtId="0" fontId="80" fillId="3" borderId="21" xfId="0" applyNumberFormat="1" applyFont="1" applyFill="1" applyBorder="1" applyAlignment="1">
      <alignment horizontal="center"/>
    </xf>
    <xf numFmtId="0" fontId="80" fillId="3" borderId="22" xfId="0" applyNumberFormat="1" applyFont="1" applyFill="1" applyBorder="1" applyAlignment="1">
      <alignment horizontal="center"/>
    </xf>
    <xf numFmtId="0" fontId="80" fillId="3" borderId="23" xfId="0" applyNumberFormat="1" applyFont="1" applyFill="1" applyBorder="1" applyAlignment="1">
      <alignment horizontal="center"/>
    </xf>
    <xf numFmtId="0" fontId="80" fillId="3" borderId="24" xfId="0" applyNumberFormat="1" applyFont="1" applyFill="1" applyBorder="1" applyAlignment="1">
      <alignment horizontal="center"/>
    </xf>
    <xf numFmtId="0" fontId="80" fillId="3" borderId="25" xfId="0" applyNumberFormat="1" applyFont="1" applyFill="1" applyBorder="1" applyAlignment="1">
      <alignment horizontal="center"/>
    </xf>
    <xf numFmtId="0" fontId="65" fillId="3" borderId="26" xfId="0" applyNumberFormat="1" applyFont="1" applyFill="1" applyBorder="1" applyAlignment="1">
      <alignment horizontal="center" vertical="center" wrapText="1"/>
    </xf>
    <xf numFmtId="0" fontId="65" fillId="3" borderId="27" xfId="0" applyNumberFormat="1" applyFont="1" applyFill="1" applyBorder="1" applyAlignment="1">
      <alignment horizontal="center" vertical="center" wrapText="1"/>
    </xf>
    <xf numFmtId="0" fontId="65" fillId="3" borderId="28" xfId="0" applyNumberFormat="1" applyFont="1" applyFill="1" applyBorder="1" applyAlignment="1">
      <alignment horizontal="center" vertical="center" wrapText="1"/>
    </xf>
    <xf numFmtId="0" fontId="65" fillId="3" borderId="29" xfId="0" applyNumberFormat="1" applyFont="1" applyFill="1" applyBorder="1" applyAlignment="1">
      <alignment horizontal="center" vertical="center" wrapText="1"/>
    </xf>
    <xf numFmtId="0" fontId="65" fillId="3" borderId="0" xfId="0" applyNumberFormat="1" applyFont="1" applyFill="1" applyBorder="1" applyAlignment="1">
      <alignment horizontal="center" vertical="center" wrapText="1"/>
    </xf>
    <xf numFmtId="0" fontId="65" fillId="3" borderId="30" xfId="0" applyNumberFormat="1" applyFont="1" applyFill="1" applyBorder="1" applyAlignment="1">
      <alignment horizontal="center" vertical="center" wrapText="1"/>
    </xf>
    <xf numFmtId="0" fontId="65" fillId="3" borderId="31" xfId="0" applyNumberFormat="1" applyFont="1" applyFill="1" applyBorder="1" applyAlignment="1">
      <alignment horizontal="center" vertical="center" wrapText="1"/>
    </xf>
    <xf numFmtId="0" fontId="65" fillId="3" borderId="32" xfId="0" applyNumberFormat="1" applyFont="1" applyFill="1" applyBorder="1" applyAlignment="1">
      <alignment horizontal="center" vertical="center" wrapText="1"/>
    </xf>
    <xf numFmtId="0" fontId="65" fillId="3" borderId="33" xfId="0" applyNumberFormat="1" applyFont="1" applyFill="1" applyBorder="1" applyAlignment="1">
      <alignment horizontal="center" vertical="center" wrapText="1"/>
    </xf>
    <xf numFmtId="1" fontId="15" fillId="3" borderId="3" xfId="4" applyNumberFormat="1" applyFont="1" applyFill="1" applyBorder="1" applyAlignment="1">
      <alignment horizontal="center" vertical="center" wrapText="1"/>
    </xf>
    <xf numFmtId="1" fontId="15" fillId="3" borderId="4" xfId="4" applyNumberFormat="1" applyFont="1" applyFill="1" applyBorder="1" applyAlignment="1">
      <alignment horizontal="center" vertical="center" wrapText="1"/>
    </xf>
    <xf numFmtId="1" fontId="15" fillId="3" borderId="1" xfId="4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1" fontId="15" fillId="3" borderId="0" xfId="4" applyNumberFormat="1" applyFont="1" applyFill="1" applyBorder="1" applyAlignment="1">
      <alignment horizontal="center" vertical="center" wrapText="1"/>
    </xf>
    <xf numFmtId="166" fontId="12" fillId="0" borderId="2" xfId="0" applyFont="1" applyBorder="1" applyAlignment="1">
      <alignment horizontal="center" vertical="center"/>
    </xf>
    <xf numFmtId="166" fontId="12" fillId="0" borderId="16" xfId="0" applyFont="1" applyBorder="1" applyAlignment="1">
      <alignment horizontal="center" vertical="center"/>
    </xf>
    <xf numFmtId="166" fontId="12" fillId="0" borderId="15" xfId="0" applyFont="1" applyBorder="1" applyAlignment="1">
      <alignment horizontal="center" vertical="center"/>
    </xf>
    <xf numFmtId="166" fontId="0" fillId="0" borderId="2" xfId="0" applyBorder="1" applyAlignment="1">
      <alignment horizontal="center" vertical="center"/>
    </xf>
    <xf numFmtId="166" fontId="0" fillId="0" borderId="16" xfId="0" applyBorder="1" applyAlignment="1">
      <alignment horizontal="center" vertical="center"/>
    </xf>
    <xf numFmtId="166" fontId="0" fillId="0" borderId="15" xfId="0" applyBorder="1" applyAlignment="1">
      <alignment horizontal="center" vertical="center"/>
    </xf>
    <xf numFmtId="3" fontId="39" fillId="0" borderId="0" xfId="0" applyNumberFormat="1" applyFont="1"/>
    <xf numFmtId="3" fontId="39" fillId="3" borderId="0" xfId="0" applyNumberFormat="1" applyFont="1" applyFill="1"/>
    <xf numFmtId="10" fontId="39" fillId="3" borderId="0" xfId="4" applyNumberFormat="1" applyFont="1" applyFill="1"/>
    <xf numFmtId="9" fontId="39" fillId="3" borderId="0" xfId="4" applyFont="1" applyFill="1"/>
  </cellXfs>
  <cellStyles count="101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5 2" xfId="96" xr:uid="{00000000-0005-0000-0000-00000B000000}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Comma [0]" xfId="77" xr:uid="{00000000-0005-0000-0000-000017000000}"/>
    <cellStyle name="Comma [0] 2" xfId="78" xr:uid="{00000000-0005-0000-0000-000018000000}"/>
    <cellStyle name="Comma [0] 2 2" xfId="79" xr:uid="{00000000-0005-0000-0000-000019000000}"/>
    <cellStyle name="Currency [0]" xfId="80" xr:uid="{00000000-0005-0000-0000-00001A000000}"/>
    <cellStyle name="Currency [0] 2" xfId="81" xr:uid="{00000000-0005-0000-0000-00001B000000}"/>
    <cellStyle name="Currency [0] 2 2" xfId="82" xr:uid="{00000000-0005-0000-0000-00001C000000}"/>
    <cellStyle name="Encabezado 1" xfId="9" builtinId="16" customBuiltin="1"/>
    <cellStyle name="Encabezado 4" xfId="1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6" builtinId="20" customBuiltin="1"/>
    <cellStyle name="Estilo 1" xfId="95" xr:uid="{00000000-0005-0000-0000-000026000000}"/>
    <cellStyle name="Estilo_cober" xfId="97" xr:uid="{00000000-0005-0000-0000-000027000000}"/>
    <cellStyle name="Euro" xfId="83" xr:uid="{00000000-0005-0000-0000-000028000000}"/>
    <cellStyle name="Euro 2" xfId="84" xr:uid="{00000000-0005-0000-0000-000029000000}"/>
    <cellStyle name="Euro 3" xfId="85" xr:uid="{00000000-0005-0000-0000-00002A000000}"/>
    <cellStyle name="Hipervínculo" xfId="99" builtinId="8"/>
    <cellStyle name="Incorrecto" xfId="14" builtinId="27" customBuiltin="1"/>
    <cellStyle name="Millares" xfId="1" builtinId="3"/>
    <cellStyle name="Millares 2" xfId="51" xr:uid="{00000000-0005-0000-0000-00002D000000}"/>
    <cellStyle name="Millares 2 2" xfId="93" xr:uid="{00000000-0005-0000-0000-00002E000000}"/>
    <cellStyle name="Millares 3" xfId="76" xr:uid="{00000000-0005-0000-0000-00002F000000}"/>
    <cellStyle name="Millares 4" xfId="87" xr:uid="{00000000-0005-0000-0000-000030000000}"/>
    <cellStyle name="Millares 5" xfId="92" xr:uid="{00000000-0005-0000-0000-000031000000}"/>
    <cellStyle name="Neutral" xfId="15" builtinId="28" customBuiltin="1"/>
    <cellStyle name="Normal" xfId="0" builtinId="0"/>
    <cellStyle name="Normal 10" xfId="86" xr:uid="{00000000-0005-0000-0000-000034000000}"/>
    <cellStyle name="Normal 11" xfId="89" xr:uid="{00000000-0005-0000-0000-000035000000}"/>
    <cellStyle name="Normal 12" xfId="94" xr:uid="{00000000-0005-0000-0000-000036000000}"/>
    <cellStyle name="Normal 13" xfId="98" xr:uid="{00000000-0005-0000-0000-000037000000}"/>
    <cellStyle name="Normal 14" xfId="100" xr:uid="{CDA64147-B97E-4A1F-A093-5DAF5A4FCE5D}"/>
    <cellStyle name="Normal 2" xfId="48" xr:uid="{00000000-0005-0000-0000-000038000000}"/>
    <cellStyle name="Normal 2 2" xfId="52" xr:uid="{00000000-0005-0000-0000-000039000000}"/>
    <cellStyle name="Normal 2 3" xfId="65" xr:uid="{00000000-0005-0000-0000-00003A000000}"/>
    <cellStyle name="Normal 3" xfId="60" xr:uid="{00000000-0005-0000-0000-00003B000000}"/>
    <cellStyle name="Normal 4" xfId="61" xr:uid="{00000000-0005-0000-0000-00003C000000}"/>
    <cellStyle name="Normal 4 2" xfId="74" xr:uid="{00000000-0005-0000-0000-00003D000000}"/>
    <cellStyle name="Normal 5" xfId="62" xr:uid="{00000000-0005-0000-0000-00003E000000}"/>
    <cellStyle name="Normal 5 2" xfId="91" xr:uid="{00000000-0005-0000-0000-00003F000000}"/>
    <cellStyle name="Normal 6" xfId="67" xr:uid="{00000000-0005-0000-0000-000040000000}"/>
    <cellStyle name="Normal 7" xfId="68" xr:uid="{00000000-0005-0000-0000-000041000000}"/>
    <cellStyle name="Normal 8" xfId="71" xr:uid="{00000000-0005-0000-0000-000042000000}"/>
    <cellStyle name="Normal 9" xfId="72" xr:uid="{00000000-0005-0000-0000-000043000000}"/>
    <cellStyle name="Normal_Analfabetismo y promedio años de escolaridad verificacion" xfId="5" xr:uid="{00000000-0005-0000-0000-000045000000}"/>
    <cellStyle name="Normal_Desagregados" xfId="69" xr:uid="{00000000-0005-0000-0000-000048000000}"/>
    <cellStyle name="Normal_escolaridad corregido felipe" xfId="6" xr:uid="{00000000-0005-0000-0000-00004B000000}"/>
    <cellStyle name="Normal_estadísticas 22 DE SEPT" xfId="2" xr:uid="{00000000-0005-0000-0000-00004C000000}"/>
    <cellStyle name="Normal_MATRICULA" xfId="3" xr:uid="{00000000-0005-0000-0000-00004F000000}"/>
    <cellStyle name="Normal_MATRICULA_1" xfId="63" xr:uid="{00000000-0005-0000-0000-000050000000}"/>
    <cellStyle name="Normal_MATRICULA_2" xfId="64" xr:uid="{00000000-0005-0000-0000-000051000000}"/>
    <cellStyle name="Notas 2" xfId="53" xr:uid="{00000000-0005-0000-0000-000054000000}"/>
    <cellStyle name="Notas 3" xfId="49" xr:uid="{00000000-0005-0000-0000-000055000000}"/>
    <cellStyle name="Notas 4" xfId="50" xr:uid="{00000000-0005-0000-0000-000056000000}"/>
    <cellStyle name="Notas 5" xfId="58" xr:uid="{00000000-0005-0000-0000-000057000000}"/>
    <cellStyle name="Porcentaje" xfId="4" builtinId="5"/>
    <cellStyle name="Porcentaje 2" xfId="66" xr:uid="{00000000-0005-0000-0000-000059000000}"/>
    <cellStyle name="Porcentaje 3" xfId="70" xr:uid="{00000000-0005-0000-0000-00005A000000}"/>
    <cellStyle name="Porcentaje 3 2" xfId="75" xr:uid="{00000000-0005-0000-0000-00005B000000}"/>
    <cellStyle name="Porcentaje 4" xfId="73" xr:uid="{00000000-0005-0000-0000-00005C000000}"/>
    <cellStyle name="Porcentaje 5" xfId="88" xr:uid="{00000000-0005-0000-0000-00005D000000}"/>
    <cellStyle name="Porcentaje 6" xfId="90" xr:uid="{00000000-0005-0000-0000-00005E000000}"/>
    <cellStyle name="Porcentual 2" xfId="59" xr:uid="{00000000-0005-0000-0000-00005F000000}"/>
    <cellStyle name="Porcentual 2 2" xfId="55" xr:uid="{00000000-0005-0000-0000-000060000000}"/>
    <cellStyle name="Porcentual 2 3" xfId="7" xr:uid="{00000000-0005-0000-0000-000061000000}"/>
    <cellStyle name="Porcentual 2 4" xfId="54" xr:uid="{00000000-0005-0000-0000-000062000000}"/>
    <cellStyle name="Porcentual 2 5" xfId="57" xr:uid="{00000000-0005-0000-0000-000063000000}"/>
    <cellStyle name="Porcentual 3" xfId="56" xr:uid="{00000000-0005-0000-0000-000064000000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804332</xdr:colOff>
      <xdr:row>1</xdr:row>
      <xdr:rowOff>126999</xdr:rowOff>
    </xdr:from>
    <xdr:to>
      <xdr:col>4</xdr:col>
      <xdr:colOff>605577</xdr:colOff>
      <xdr:row>2</xdr:row>
      <xdr:rowOff>284267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2313BD-2915-4AA1-BFC1-FCC425360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201332" y="296332"/>
          <a:ext cx="1562312" cy="559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193039</xdr:colOff>
      <xdr:row>1</xdr:row>
      <xdr:rowOff>135467</xdr:rowOff>
    </xdr:from>
    <xdr:to>
      <xdr:col>15</xdr:col>
      <xdr:colOff>429048</xdr:colOff>
      <xdr:row>2</xdr:row>
      <xdr:rowOff>255270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FAEA4AC3-5806-4ACC-B283-261950B50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0463106" y="304800"/>
          <a:ext cx="1762125" cy="521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823382</xdr:colOff>
      <xdr:row>1</xdr:row>
      <xdr:rowOff>133350</xdr:rowOff>
    </xdr:from>
    <xdr:to>
      <xdr:col>3</xdr:col>
      <xdr:colOff>499743</xdr:colOff>
      <xdr:row>3</xdr:row>
      <xdr:rowOff>6985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379F18-B6C8-4299-9AD2-63CEF2DC2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170515" y="302683"/>
          <a:ext cx="1564429" cy="559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124883</xdr:colOff>
      <xdr:row>1</xdr:row>
      <xdr:rowOff>152401</xdr:rowOff>
    </xdr:from>
    <xdr:to>
      <xdr:col>17</xdr:col>
      <xdr:colOff>358774</xdr:colOff>
      <xdr:row>2</xdr:row>
      <xdr:rowOff>238337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6308875A-9D71-457E-BA81-87D475A16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1427883" y="321734"/>
          <a:ext cx="1757891" cy="5177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1087967</xdr:colOff>
      <xdr:row>1</xdr:row>
      <xdr:rowOff>114301</xdr:rowOff>
    </xdr:from>
    <xdr:to>
      <xdr:col>3</xdr:col>
      <xdr:colOff>702946</xdr:colOff>
      <xdr:row>3</xdr:row>
      <xdr:rowOff>40853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E1090-4B0D-4235-9C0C-06AA00141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358900" y="283634"/>
          <a:ext cx="1596179" cy="5446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97366</xdr:colOff>
      <xdr:row>1</xdr:row>
      <xdr:rowOff>93133</xdr:rowOff>
    </xdr:from>
    <xdr:to>
      <xdr:col>14</xdr:col>
      <xdr:colOff>83606</xdr:colOff>
      <xdr:row>2</xdr:row>
      <xdr:rowOff>172719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62ED39F8-44B6-444A-9033-2EB59077A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9834033" y="262466"/>
          <a:ext cx="1747307" cy="502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948266</xdr:colOff>
      <xdr:row>1</xdr:row>
      <xdr:rowOff>101176</xdr:rowOff>
    </xdr:from>
    <xdr:to>
      <xdr:col>2</xdr:col>
      <xdr:colOff>650241</xdr:colOff>
      <xdr:row>3</xdr:row>
      <xdr:rowOff>96195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0C1556-2E53-46A2-A676-89CEDB133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108286" y="276436"/>
          <a:ext cx="1408855" cy="6274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152400</xdr:colOff>
      <xdr:row>1</xdr:row>
      <xdr:rowOff>66675</xdr:rowOff>
    </xdr:from>
    <xdr:to>
      <xdr:col>14</xdr:col>
      <xdr:colOff>238125</xdr:colOff>
      <xdr:row>3</xdr:row>
      <xdr:rowOff>123825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AEE3D3F8-F1A3-40E1-89A6-1DE53DAF0760}"/>
            </a:ext>
            <a:ext uri="{147F2762-F138-4A5C-976F-8EAC2B608ADB}">
              <a16:predDERef xmlns:a16="http://schemas.microsoft.com/office/drawing/2014/main" pred="{D70C1556-2E53-46A2-A676-89CEDB133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9572625" y="247650"/>
          <a:ext cx="15906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147339</xdr:colOff>
      <xdr:row>1</xdr:row>
      <xdr:rowOff>128380</xdr:rowOff>
    </xdr:from>
    <xdr:to>
      <xdr:col>3</xdr:col>
      <xdr:colOff>584689</xdr:colOff>
      <xdr:row>3</xdr:row>
      <xdr:rowOff>97265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9139B5-E48B-4794-B891-C88436499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102035" y="294032"/>
          <a:ext cx="1580350" cy="556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124883</xdr:colOff>
      <xdr:row>1</xdr:row>
      <xdr:rowOff>129116</xdr:rowOff>
    </xdr:from>
    <xdr:to>
      <xdr:col>20</xdr:col>
      <xdr:colOff>46749</xdr:colOff>
      <xdr:row>3</xdr:row>
      <xdr:rowOff>56302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B96AA4C0-CD5B-4C90-B45B-FBB8D0AF9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5635816" y="298449"/>
          <a:ext cx="1743074" cy="5113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1456267</xdr:colOff>
      <xdr:row>1</xdr:row>
      <xdr:rowOff>186266</xdr:rowOff>
    </xdr:from>
    <xdr:to>
      <xdr:col>3</xdr:col>
      <xdr:colOff>719879</xdr:colOff>
      <xdr:row>3</xdr:row>
      <xdr:rowOff>186901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00D3E-4243-479E-BDDB-57A6FF066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591734" y="355599"/>
          <a:ext cx="1560195" cy="5594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160869</xdr:colOff>
      <xdr:row>1</xdr:row>
      <xdr:rowOff>203200</xdr:rowOff>
    </xdr:from>
    <xdr:to>
      <xdr:col>14</xdr:col>
      <xdr:colOff>379944</xdr:colOff>
      <xdr:row>3</xdr:row>
      <xdr:rowOff>166370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F132BA97-D482-4426-A0B4-EE11FDEB29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0397069" y="372533"/>
          <a:ext cx="1762125" cy="521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107950</xdr:colOff>
      <xdr:row>1</xdr:row>
      <xdr:rowOff>93133</xdr:rowOff>
    </xdr:from>
    <xdr:to>
      <xdr:col>4</xdr:col>
      <xdr:colOff>789730</xdr:colOff>
      <xdr:row>3</xdr:row>
      <xdr:rowOff>76834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AE1E94-A9C4-4897-8FD6-72920D9C44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288117" y="251883"/>
          <a:ext cx="1507279" cy="5552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194733</xdr:colOff>
      <xdr:row>1</xdr:row>
      <xdr:rowOff>67734</xdr:rowOff>
    </xdr:from>
    <xdr:to>
      <xdr:col>16</xdr:col>
      <xdr:colOff>382058</xdr:colOff>
      <xdr:row>3</xdr:row>
      <xdr:rowOff>13970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713BEA8F-4F4D-41EC-86B5-8218406D5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1226800" y="237067"/>
          <a:ext cx="1762125" cy="521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2808816</xdr:colOff>
      <xdr:row>1</xdr:row>
      <xdr:rowOff>160866</xdr:rowOff>
    </xdr:from>
    <xdr:to>
      <xdr:col>2</xdr:col>
      <xdr:colOff>446828</xdr:colOff>
      <xdr:row>3</xdr:row>
      <xdr:rowOff>136101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70758-DA11-4DF0-B4D0-C84973F36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946399" y="319616"/>
          <a:ext cx="1522096" cy="557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160867</xdr:colOff>
      <xdr:row>1</xdr:row>
      <xdr:rowOff>135466</xdr:rowOff>
    </xdr:from>
    <xdr:to>
      <xdr:col>13</xdr:col>
      <xdr:colOff>1876425</xdr:colOff>
      <xdr:row>3</xdr:row>
      <xdr:rowOff>73236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2161929C-6B99-463E-B98A-5A65E90B2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0879667" y="304799"/>
          <a:ext cx="1762125" cy="521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1026584</xdr:colOff>
      <xdr:row>1</xdr:row>
      <xdr:rowOff>181240</xdr:rowOff>
    </xdr:from>
    <xdr:to>
      <xdr:col>4</xdr:col>
      <xdr:colOff>420635</xdr:colOff>
      <xdr:row>3</xdr:row>
      <xdr:rowOff>98266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3B6DC-0FEE-45BD-B8FE-61685C0070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622022" y="371740"/>
          <a:ext cx="1501457" cy="5599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206376</xdr:colOff>
      <xdr:row>1</xdr:row>
      <xdr:rowOff>193146</xdr:rowOff>
    </xdr:from>
    <xdr:to>
      <xdr:col>15</xdr:col>
      <xdr:colOff>857251</xdr:colOff>
      <xdr:row>3</xdr:row>
      <xdr:rowOff>72707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CEBAAF68-0700-4C53-8353-CB3F2D1AF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1826876" y="383646"/>
          <a:ext cx="1710531" cy="522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455084</xdr:colOff>
      <xdr:row>1</xdr:row>
      <xdr:rowOff>105834</xdr:rowOff>
    </xdr:from>
    <xdr:to>
      <xdr:col>4</xdr:col>
      <xdr:colOff>493396</xdr:colOff>
      <xdr:row>3</xdr:row>
      <xdr:rowOff>81069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CD60BB-FC7E-4B39-B313-141D2C634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947334" y="264584"/>
          <a:ext cx="1498812" cy="557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137584</xdr:colOff>
      <xdr:row>1</xdr:row>
      <xdr:rowOff>148167</xdr:rowOff>
    </xdr:from>
    <xdr:to>
      <xdr:col>17</xdr:col>
      <xdr:colOff>322792</xdr:colOff>
      <xdr:row>3</xdr:row>
      <xdr:rowOff>85937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7FB1F7A9-23C4-4D2E-AABF-8403331A71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2297834" y="306917"/>
          <a:ext cx="1709208" cy="519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1</xdr:row>
      <xdr:rowOff>116416</xdr:rowOff>
    </xdr:from>
    <xdr:to>
      <xdr:col>2</xdr:col>
      <xdr:colOff>669079</xdr:colOff>
      <xdr:row>3</xdr:row>
      <xdr:rowOff>42968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DA4684-D3ED-4303-9ACD-6AA5D7943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941917" y="296333"/>
          <a:ext cx="1536912" cy="561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232833</xdr:colOff>
      <xdr:row>1</xdr:row>
      <xdr:rowOff>179917</xdr:rowOff>
    </xdr:from>
    <xdr:to>
      <xdr:col>14</xdr:col>
      <xdr:colOff>418041</xdr:colOff>
      <xdr:row>3</xdr:row>
      <xdr:rowOff>64770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D4C74F99-85C3-46A6-A4A1-511395697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9662583" y="359834"/>
          <a:ext cx="1709208" cy="519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948266</xdr:colOff>
      <xdr:row>1</xdr:row>
      <xdr:rowOff>101176</xdr:rowOff>
    </xdr:from>
    <xdr:to>
      <xdr:col>2</xdr:col>
      <xdr:colOff>650241</xdr:colOff>
      <xdr:row>3</xdr:row>
      <xdr:rowOff>96195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25F3AD-8FA2-4485-A850-FF6BEB10BE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1109133" y="278976"/>
          <a:ext cx="1412241" cy="621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140547</xdr:colOff>
      <xdr:row>1</xdr:row>
      <xdr:rowOff>92712</xdr:rowOff>
    </xdr:from>
    <xdr:to>
      <xdr:col>13</xdr:col>
      <xdr:colOff>753534</xdr:colOff>
      <xdr:row>3</xdr:row>
      <xdr:rowOff>153641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7C009B3-DBFB-46A8-A0CC-8293FF8F15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0317480" y="270512"/>
          <a:ext cx="1400387" cy="6874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740834</xdr:colOff>
      <xdr:row>1</xdr:row>
      <xdr:rowOff>148167</xdr:rowOff>
    </xdr:from>
    <xdr:to>
      <xdr:col>5</xdr:col>
      <xdr:colOff>626746</xdr:colOff>
      <xdr:row>3</xdr:row>
      <xdr:rowOff>74719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29D9B-7277-4E4F-B713-F6B93774E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49" t="26232" r="63002" b="67634"/>
        <a:stretch/>
      </xdr:blipFill>
      <xdr:spPr bwMode="auto">
        <a:xfrm>
          <a:off x="2921001" y="306917"/>
          <a:ext cx="1536912" cy="5615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148167</xdr:colOff>
      <xdr:row>1</xdr:row>
      <xdr:rowOff>169333</xdr:rowOff>
    </xdr:from>
    <xdr:to>
      <xdr:col>16</xdr:col>
      <xdr:colOff>426506</xdr:colOff>
      <xdr:row>3</xdr:row>
      <xdr:rowOff>54186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65B0F53B-94BB-4070-AAD2-1CDF80775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51" b="10802"/>
        <a:stretch/>
      </xdr:blipFill>
      <xdr:spPr bwMode="auto">
        <a:xfrm>
          <a:off x="11736917" y="328083"/>
          <a:ext cx="1709208" cy="519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ira Yadira Orjuela Trujillo" id="{D9410133-2BA9-4B24-9D8D-0BAD32055360}" userId="S::morjuela@mineducacion.gov.co::72476a76-c273-471e-b616-429aa8ec0de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23-07-28T16:32:44.52" personId="{D9410133-2BA9-4B24-9D8D-0BAD32055360}" id="{0FE501FC-58A2-44BA-9D18-621423C991B3}">
    <text>Pendiente reportar la información</text>
  </threadedComment>
  <threadedComment ref="C46" dT="2023-07-28T16:39:23.74" personId="{D9410133-2BA9-4B24-9D8D-0BAD32055360}" id="{8CDC7EFB-4D0F-4BAC-9D2C-91B4EBE1F3DC}">
    <text>Para el 2015 pendiente identificar la variable en la BD.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mineducacion.gov.co/1621/articles-329021_archivo_pdf_indicadores_educativos_enero_2014.pdf" TargetMode="External"/><Relationship Id="rId1" Type="http://schemas.openxmlformats.org/officeDocument/2006/relationships/hyperlink" Target="https://portalsineb.mineducacion.gov.co/portal/secciones/Informacion-Estadistica/412165:Estadisticas-e-indicadores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ineducacion.gov.co/1621/articles-329021_archivo_pdf_indicadores_educativos_enero_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8"/>
    <pageSetUpPr fitToPage="1"/>
  </sheetPr>
  <dimension ref="A2:FP237"/>
  <sheetViews>
    <sheetView showGridLines="0" topLeftCell="A122" zoomScale="90" zoomScaleNormal="90" workbookViewId="0">
      <selection activeCell="S138" sqref="S138"/>
    </sheetView>
  </sheetViews>
  <sheetFormatPr defaultColWidth="11.42578125" defaultRowHeight="12.75"/>
  <cols>
    <col min="1" max="1" width="4.42578125" style="117" customWidth="1"/>
    <col min="2" max="2" width="15.85546875" style="117" customWidth="1"/>
    <col min="3" max="4" width="12.7109375" style="117" bestFit="1" customWidth="1"/>
    <col min="5" max="8" width="11.85546875" style="117" bestFit="1" customWidth="1"/>
    <col min="9" max="11" width="10.7109375" style="117" bestFit="1" customWidth="1"/>
    <col min="12" max="12" width="12.42578125" style="117" customWidth="1"/>
    <col min="13" max="13" width="11.85546875" style="117" bestFit="1" customWidth="1"/>
    <col min="14" max="18" width="10.7109375" style="117" bestFit="1" customWidth="1"/>
    <col min="19" max="19" width="10.42578125" style="117" customWidth="1"/>
    <col min="20" max="20" width="11.5703125" style="365" customWidth="1"/>
    <col min="21" max="25" width="16.5703125" style="117" customWidth="1"/>
    <col min="26" max="26" width="7" style="117" customWidth="1"/>
    <col min="27" max="27" width="16.5703125" style="117" customWidth="1"/>
    <col min="28" max="28" width="7" style="117" bestFit="1" customWidth="1"/>
    <col min="29" max="34" width="16.5703125" style="117" customWidth="1"/>
    <col min="35" max="35" width="14.5703125" style="117" bestFit="1" customWidth="1"/>
    <col min="36" max="36" width="14.7109375" style="117" bestFit="1" customWidth="1"/>
    <col min="37" max="37" width="12.85546875" style="117" bestFit="1" customWidth="1"/>
    <col min="38" max="16384" width="11.42578125" style="117"/>
  </cols>
  <sheetData>
    <row r="2" spans="2:24" s="119" customFormat="1" ht="31.15" customHeight="1">
      <c r="F2" s="580" t="s">
        <v>0</v>
      </c>
      <c r="G2" s="581"/>
      <c r="H2" s="581"/>
      <c r="I2" s="581"/>
      <c r="J2" s="581"/>
      <c r="K2" s="581"/>
      <c r="L2" s="581"/>
      <c r="M2" s="582"/>
      <c r="T2" s="364"/>
    </row>
    <row r="3" spans="2:24" ht="33" customHeight="1">
      <c r="F3" s="583" t="s">
        <v>1</v>
      </c>
      <c r="G3" s="584"/>
      <c r="H3" s="584"/>
      <c r="I3" s="584"/>
      <c r="J3" s="584"/>
      <c r="K3" s="584"/>
      <c r="L3" s="584"/>
      <c r="M3" s="585"/>
    </row>
    <row r="4" spans="2:24" s="119" customFormat="1" ht="15.6" customHeight="1">
      <c r="F4" s="586" t="s">
        <v>2</v>
      </c>
      <c r="G4" s="587"/>
      <c r="H4" s="587"/>
      <c r="I4" s="587"/>
      <c r="J4" s="587"/>
      <c r="K4" s="587"/>
      <c r="L4" s="587"/>
      <c r="M4" s="588"/>
      <c r="T4" s="364"/>
    </row>
    <row r="5" spans="2:24" s="119" customFormat="1" ht="15.6" customHeight="1">
      <c r="H5" s="147"/>
      <c r="I5" s="147"/>
      <c r="J5" s="147"/>
      <c r="K5" s="147"/>
      <c r="L5" s="147"/>
      <c r="M5" s="147"/>
      <c r="T5" s="364"/>
    </row>
    <row r="6" spans="2:24" s="127" customFormat="1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T6" s="125"/>
    </row>
    <row r="7" spans="2:24" s="124" customFormat="1" ht="15.6" customHeight="1">
      <c r="B7" s="590" t="s">
        <v>3</v>
      </c>
      <c r="C7" s="590"/>
      <c r="D7" s="590"/>
      <c r="E7" s="590"/>
      <c r="F7" s="590"/>
      <c r="G7" s="212"/>
      <c r="H7" s="212"/>
      <c r="I7" s="139"/>
      <c r="J7" s="590" t="s">
        <v>4</v>
      </c>
      <c r="K7" s="590"/>
      <c r="L7" s="590"/>
      <c r="M7" s="590"/>
      <c r="N7" s="590"/>
      <c r="O7" s="139"/>
      <c r="P7" s="139"/>
      <c r="T7" s="366"/>
    </row>
    <row r="8" spans="2:24" s="124" customFormat="1" ht="15.75">
      <c r="B8" s="590"/>
      <c r="C8" s="590"/>
      <c r="D8" s="590"/>
      <c r="E8" s="590"/>
      <c r="F8" s="590"/>
      <c r="G8" s="214"/>
      <c r="H8" s="214"/>
      <c r="J8" s="590"/>
      <c r="K8" s="590"/>
      <c r="L8" s="590"/>
      <c r="M8" s="590"/>
      <c r="N8" s="590"/>
      <c r="T8" s="366"/>
    </row>
    <row r="9" spans="2:24" s="124" customFormat="1">
      <c r="B9" s="216" t="s">
        <v>5</v>
      </c>
      <c r="C9" s="216" t="s">
        <v>6</v>
      </c>
      <c r="D9" s="216" t="s">
        <v>7</v>
      </c>
      <c r="E9" s="216" t="s">
        <v>8</v>
      </c>
      <c r="F9" s="217"/>
      <c r="G9" s="217"/>
      <c r="H9" s="217"/>
      <c r="J9" s="218" t="s">
        <v>5</v>
      </c>
      <c r="K9" s="218" t="s">
        <v>9</v>
      </c>
      <c r="L9" s="218" t="s">
        <v>10</v>
      </c>
      <c r="M9" s="218" t="s">
        <v>8</v>
      </c>
      <c r="T9" s="366"/>
    </row>
    <row r="10" spans="2:24" s="124" customFormat="1">
      <c r="B10" s="222">
        <v>2015</v>
      </c>
      <c r="C10" s="221">
        <v>8420854</v>
      </c>
      <c r="D10" s="289">
        <v>1818291</v>
      </c>
      <c r="E10" s="221">
        <v>10239145</v>
      </c>
      <c r="F10" s="217"/>
      <c r="G10" s="217"/>
      <c r="H10" s="217"/>
      <c r="J10" s="222">
        <v>2015</v>
      </c>
      <c r="K10" s="300">
        <v>5177626</v>
      </c>
      <c r="L10" s="300">
        <v>5061519</v>
      </c>
      <c r="M10" s="300">
        <v>10239145</v>
      </c>
      <c r="T10" s="366"/>
    </row>
    <row r="11" spans="2:24" s="124" customFormat="1">
      <c r="B11" s="222">
        <v>2016</v>
      </c>
      <c r="C11" s="221">
        <v>8305033</v>
      </c>
      <c r="D11" s="221">
        <v>1889847</v>
      </c>
      <c r="E11" s="221">
        <v>10194880</v>
      </c>
      <c r="F11" s="217"/>
      <c r="G11" s="217"/>
      <c r="J11" s="222">
        <v>2016</v>
      </c>
      <c r="K11" s="300">
        <v>5158137</v>
      </c>
      <c r="L11" s="300">
        <v>5036743</v>
      </c>
      <c r="M11" s="300">
        <v>10194880</v>
      </c>
      <c r="T11" s="366"/>
    </row>
    <row r="12" spans="2:24" s="124" customFormat="1">
      <c r="B12" s="222">
        <v>2017</v>
      </c>
      <c r="C12" s="295">
        <v>8183296</v>
      </c>
      <c r="D12" s="221">
        <v>1925999</v>
      </c>
      <c r="E12" s="221">
        <v>10109295</v>
      </c>
      <c r="F12" s="217"/>
      <c r="G12" s="217"/>
      <c r="J12" s="222">
        <v>2017</v>
      </c>
      <c r="K12" s="295">
        <v>5127690</v>
      </c>
      <c r="L12" s="340">
        <v>4981605</v>
      </c>
      <c r="M12" s="300">
        <v>10109295</v>
      </c>
      <c r="T12" s="366"/>
    </row>
    <row r="13" spans="2:24" s="124" customFormat="1">
      <c r="B13" s="219">
        <v>2018</v>
      </c>
      <c r="C13" s="372">
        <v>8161908</v>
      </c>
      <c r="D13" s="373">
        <v>1942789</v>
      </c>
      <c r="E13" s="372">
        <v>10104697</v>
      </c>
      <c r="F13" s="123"/>
      <c r="G13" s="123"/>
      <c r="J13" s="222">
        <v>2018</v>
      </c>
      <c r="K13" s="374">
        <v>5129076</v>
      </c>
      <c r="L13" s="374">
        <v>4975621</v>
      </c>
      <c r="M13" s="374">
        <v>10104697</v>
      </c>
      <c r="T13" s="366"/>
    </row>
    <row r="14" spans="2:24" s="124" customFormat="1" ht="12.75" customHeight="1">
      <c r="B14" s="219">
        <v>2019</v>
      </c>
      <c r="C14" s="221">
        <v>8182100</v>
      </c>
      <c r="D14" s="289">
        <v>1977114</v>
      </c>
      <c r="E14" s="221">
        <v>10159214</v>
      </c>
      <c r="F14" s="123"/>
      <c r="G14" s="123"/>
      <c r="J14" s="222">
        <v>2019</v>
      </c>
      <c r="K14" s="374">
        <v>5161382</v>
      </c>
      <c r="L14" s="374">
        <v>4997832</v>
      </c>
      <c r="M14" s="374">
        <v>10159214</v>
      </c>
      <c r="T14" s="366"/>
    </row>
    <row r="15" spans="2:24" s="124" customFormat="1" ht="12.75" customHeight="1">
      <c r="B15" s="219">
        <v>2020</v>
      </c>
      <c r="C15" s="221">
        <v>8067158</v>
      </c>
      <c r="D15" s="289">
        <v>1955498</v>
      </c>
      <c r="E15" s="221">
        <v>10022656</v>
      </c>
      <c r="F15" s="123"/>
      <c r="G15" s="123"/>
      <c r="H15" s="123"/>
      <c r="J15" s="222">
        <v>2020</v>
      </c>
      <c r="K15" s="374">
        <v>5100513</v>
      </c>
      <c r="L15" s="374">
        <v>4922143</v>
      </c>
      <c r="M15" s="374">
        <v>10022656</v>
      </c>
      <c r="T15" s="366"/>
      <c r="X15" s="127"/>
    </row>
    <row r="16" spans="2:24" s="124" customFormat="1">
      <c r="B16" s="219">
        <v>2021</v>
      </c>
      <c r="C16" s="221">
        <v>8204960</v>
      </c>
      <c r="D16" s="289">
        <v>1774311</v>
      </c>
      <c r="E16" s="221">
        <v>9979271</v>
      </c>
      <c r="F16" s="123"/>
      <c r="G16" s="123"/>
      <c r="H16" s="123"/>
      <c r="J16" s="222">
        <v>2021</v>
      </c>
      <c r="K16" s="300">
        <v>5071972</v>
      </c>
      <c r="L16" s="300">
        <v>4907299</v>
      </c>
      <c r="M16" s="300">
        <v>9979271</v>
      </c>
      <c r="T16" s="366"/>
      <c r="X16" s="127"/>
    </row>
    <row r="17" spans="2:24" s="124" customFormat="1">
      <c r="B17" s="219">
        <v>2022</v>
      </c>
      <c r="C17" s="295">
        <v>8061332</v>
      </c>
      <c r="D17" s="295">
        <v>1904879</v>
      </c>
      <c r="E17" s="221">
        <v>9966211</v>
      </c>
      <c r="F17" s="123"/>
      <c r="G17" s="123"/>
      <c r="H17" s="123"/>
      <c r="J17" s="222">
        <v>2022</v>
      </c>
      <c r="K17" s="295">
        <v>5061945</v>
      </c>
      <c r="L17" s="295">
        <v>4904266</v>
      </c>
      <c r="M17" s="300">
        <v>9966211</v>
      </c>
      <c r="T17" s="366"/>
      <c r="X17" s="127"/>
    </row>
    <row r="18" spans="2:24" s="124" customFormat="1">
      <c r="B18" s="219">
        <v>2023</v>
      </c>
      <c r="C18" s="295">
        <v>7836300</v>
      </c>
      <c r="D18" s="295">
        <v>1963834</v>
      </c>
      <c r="E18" s="221">
        <v>9800134</v>
      </c>
      <c r="F18" s="123"/>
      <c r="G18" s="123"/>
      <c r="H18" s="123"/>
      <c r="J18" s="222">
        <v>2023</v>
      </c>
      <c r="K18" s="295">
        <v>4976891</v>
      </c>
      <c r="L18" s="295">
        <v>4823243</v>
      </c>
      <c r="M18" s="221">
        <v>9800134</v>
      </c>
      <c r="T18" s="366"/>
      <c r="X18" s="127"/>
    </row>
    <row r="19" spans="2:24" s="124" customFormat="1">
      <c r="B19" s="120" t="s">
        <v>11</v>
      </c>
      <c r="C19" s="121"/>
      <c r="D19" s="122"/>
      <c r="E19" s="123"/>
      <c r="F19" s="123"/>
      <c r="G19" s="123"/>
      <c r="H19" s="123"/>
      <c r="J19" s="125"/>
      <c r="K19" s="126"/>
      <c r="M19" s="126"/>
      <c r="T19" s="366"/>
      <c r="X19" s="127"/>
    </row>
    <row r="20" spans="2:24" s="124" customFormat="1">
      <c r="B20" s="120"/>
      <c r="C20" s="121"/>
      <c r="D20" s="122"/>
      <c r="E20" s="123"/>
      <c r="F20" s="123"/>
      <c r="G20" s="123"/>
      <c r="H20" s="123"/>
      <c r="J20" s="125"/>
      <c r="K20" s="126"/>
      <c r="L20" s="126"/>
      <c r="M20" s="126"/>
      <c r="T20" s="366"/>
      <c r="X20" s="127"/>
    </row>
    <row r="21" spans="2:24" s="124" customFormat="1">
      <c r="B21" s="120"/>
      <c r="C21" s="121"/>
      <c r="D21" s="122"/>
      <c r="E21" s="123"/>
      <c r="F21" s="123"/>
      <c r="G21" s="123"/>
      <c r="H21" s="123"/>
      <c r="J21" s="125"/>
      <c r="K21" s="126"/>
      <c r="L21" s="126"/>
      <c r="M21" s="126"/>
      <c r="T21" s="366"/>
      <c r="X21" s="127"/>
    </row>
    <row r="22" spans="2:24" s="124" customFormat="1">
      <c r="B22" s="591" t="s">
        <v>12</v>
      </c>
      <c r="C22" s="591"/>
      <c r="D22" s="591"/>
      <c r="E22" s="591"/>
      <c r="F22" s="591"/>
      <c r="G22" s="223"/>
      <c r="H22" s="223"/>
      <c r="J22" s="592" t="s">
        <v>13</v>
      </c>
      <c r="K22" s="592"/>
      <c r="L22" s="592"/>
      <c r="M22" s="592"/>
      <c r="N22" s="592"/>
      <c r="Q22" s="125"/>
      <c r="R22" s="202"/>
      <c r="S22" s="202"/>
      <c r="T22" s="202"/>
      <c r="U22" s="202"/>
      <c r="X22" s="127"/>
    </row>
    <row r="23" spans="2:24" s="124" customFormat="1" ht="18.75" customHeight="1">
      <c r="B23" s="591"/>
      <c r="C23" s="591"/>
      <c r="D23" s="591"/>
      <c r="E23" s="591"/>
      <c r="F23" s="591"/>
      <c r="G23" s="215"/>
      <c r="H23" s="215"/>
      <c r="J23" s="593"/>
      <c r="K23" s="593"/>
      <c r="L23" s="593"/>
      <c r="M23" s="593"/>
      <c r="N23" s="593"/>
      <c r="Q23" s="125"/>
      <c r="R23" s="202"/>
      <c r="S23" s="202"/>
      <c r="T23" s="202"/>
      <c r="U23" s="202"/>
      <c r="X23" s="224"/>
    </row>
    <row r="24" spans="2:24" s="124" customFormat="1" ht="25.5">
      <c r="B24" s="218" t="s">
        <v>5</v>
      </c>
      <c r="C24" s="218" t="s">
        <v>14</v>
      </c>
      <c r="D24" s="218" t="s">
        <v>15</v>
      </c>
      <c r="E24" s="218" t="s">
        <v>8</v>
      </c>
      <c r="F24" s="215"/>
      <c r="G24" s="215"/>
      <c r="H24" s="215"/>
      <c r="J24" s="218" t="s">
        <v>5</v>
      </c>
      <c r="K24" s="218" t="s">
        <v>16</v>
      </c>
      <c r="L24" s="218" t="s">
        <v>17</v>
      </c>
      <c r="M24" s="218" t="s">
        <v>18</v>
      </c>
      <c r="N24" s="218" t="s">
        <v>19</v>
      </c>
      <c r="O24" s="201"/>
      <c r="Q24" s="125"/>
      <c r="R24" s="202"/>
      <c r="S24" s="202"/>
      <c r="T24" s="202"/>
      <c r="U24" s="202"/>
      <c r="X24" s="224"/>
    </row>
    <row r="25" spans="2:24" s="124" customFormat="1">
      <c r="B25" s="222">
        <v>2015</v>
      </c>
      <c r="C25" s="295">
        <v>7806888</v>
      </c>
      <c r="D25" s="295">
        <v>2432257</v>
      </c>
      <c r="E25" s="300">
        <v>10239145</v>
      </c>
      <c r="F25" s="215"/>
      <c r="G25" s="215"/>
      <c r="J25" s="222">
        <v>2015</v>
      </c>
      <c r="K25" s="289">
        <v>7608537</v>
      </c>
      <c r="L25" s="541">
        <v>374846</v>
      </c>
      <c r="M25" s="289">
        <v>437471</v>
      </c>
      <c r="N25" s="289">
        <v>1818291</v>
      </c>
      <c r="O25" s="201"/>
      <c r="R25" s="202"/>
      <c r="S25" s="202"/>
      <c r="T25" s="202"/>
      <c r="U25" s="202"/>
      <c r="X25" s="224"/>
    </row>
    <row r="26" spans="2:24" s="124" customFormat="1">
      <c r="B26" s="222">
        <v>2016</v>
      </c>
      <c r="C26" s="295">
        <v>7750086</v>
      </c>
      <c r="D26" s="295">
        <v>2444794</v>
      </c>
      <c r="E26" s="300">
        <v>10194880</v>
      </c>
      <c r="F26" s="215"/>
      <c r="G26" s="215"/>
      <c r="J26" s="222">
        <v>2016</v>
      </c>
      <c r="K26" s="289">
        <v>7594601</v>
      </c>
      <c r="L26" s="541">
        <v>387662</v>
      </c>
      <c r="M26" s="289">
        <v>322770</v>
      </c>
      <c r="N26" s="289">
        <v>1889847</v>
      </c>
      <c r="O26" s="201"/>
      <c r="R26" s="202"/>
      <c r="S26" s="202"/>
      <c r="T26" s="202"/>
      <c r="U26" s="202"/>
      <c r="X26" s="224"/>
    </row>
    <row r="27" spans="2:24" s="124" customFormat="1">
      <c r="B27" s="222">
        <v>2017</v>
      </c>
      <c r="C27" s="340">
        <v>7698154</v>
      </c>
      <c r="D27" s="295">
        <v>2411141</v>
      </c>
      <c r="E27" s="300">
        <v>10109295</v>
      </c>
      <c r="F27" s="215"/>
      <c r="G27" s="215"/>
      <c r="H27" s="215"/>
      <c r="J27" s="222">
        <v>2017</v>
      </c>
      <c r="K27" s="289">
        <v>7573592</v>
      </c>
      <c r="L27" s="541">
        <v>330485</v>
      </c>
      <c r="M27" s="289">
        <v>279219</v>
      </c>
      <c r="N27" s="289">
        <v>1925999</v>
      </c>
      <c r="O27" s="201"/>
      <c r="S27" s="202"/>
      <c r="T27" s="202"/>
      <c r="U27" s="202"/>
      <c r="X27" s="224"/>
    </row>
    <row r="28" spans="2:24" s="124" customFormat="1">
      <c r="B28" s="222">
        <v>2018</v>
      </c>
      <c r="C28" s="374">
        <v>7692186</v>
      </c>
      <c r="D28" s="374">
        <v>2412511</v>
      </c>
      <c r="E28" s="375">
        <v>10104697</v>
      </c>
      <c r="F28" s="215"/>
      <c r="G28" s="201"/>
      <c r="H28" s="201"/>
      <c r="J28" s="222">
        <v>2018</v>
      </c>
      <c r="K28" s="373">
        <v>7604479</v>
      </c>
      <c r="L28" s="542">
        <v>300095</v>
      </c>
      <c r="M28" s="373">
        <v>257334</v>
      </c>
      <c r="N28" s="373">
        <v>1942789</v>
      </c>
      <c r="O28" s="201"/>
      <c r="T28" s="202"/>
      <c r="U28" s="202"/>
      <c r="X28" s="224"/>
    </row>
    <row r="29" spans="2:24" s="124" customFormat="1">
      <c r="B29" s="222">
        <v>2019</v>
      </c>
      <c r="C29" s="374">
        <v>7745345</v>
      </c>
      <c r="D29" s="374">
        <v>2413869</v>
      </c>
      <c r="E29" s="375">
        <v>10159214</v>
      </c>
      <c r="F29" s="215"/>
      <c r="G29" s="226"/>
      <c r="H29" s="226"/>
      <c r="J29" s="222">
        <v>2019</v>
      </c>
      <c r="K29" s="373">
        <v>7611944</v>
      </c>
      <c r="L29" s="542">
        <v>319540</v>
      </c>
      <c r="M29" s="373">
        <v>250616</v>
      </c>
      <c r="N29" s="373">
        <v>1977114</v>
      </c>
      <c r="O29" s="201"/>
      <c r="Q29" s="125"/>
      <c r="R29" s="202"/>
      <c r="T29" s="202"/>
      <c r="U29" s="202"/>
      <c r="X29" s="133"/>
    </row>
    <row r="30" spans="2:24" s="124" customFormat="1">
      <c r="B30" s="222">
        <v>2020</v>
      </c>
      <c r="C30" s="374">
        <v>7674522</v>
      </c>
      <c r="D30" s="374">
        <v>2348134</v>
      </c>
      <c r="E30" s="375">
        <v>10022656</v>
      </c>
      <c r="F30" s="215"/>
      <c r="G30" s="226"/>
      <c r="H30" s="226"/>
      <c r="J30" s="222">
        <v>2020</v>
      </c>
      <c r="K30" s="373">
        <v>7571823</v>
      </c>
      <c r="L30" s="542">
        <v>264085</v>
      </c>
      <c r="M30" s="373">
        <v>231250</v>
      </c>
      <c r="N30" s="373">
        <v>1955498</v>
      </c>
      <c r="O30" s="201"/>
      <c r="Q30" s="125"/>
      <c r="R30" s="202"/>
      <c r="T30" s="202"/>
      <c r="U30" s="202"/>
      <c r="X30" s="127"/>
    </row>
    <row r="31" spans="2:24" s="124" customFormat="1">
      <c r="B31" s="222">
        <v>2021</v>
      </c>
      <c r="C31" s="300">
        <v>7542362</v>
      </c>
      <c r="D31" s="300">
        <v>2436909</v>
      </c>
      <c r="E31" s="301">
        <v>9979271</v>
      </c>
      <c r="F31" s="215"/>
      <c r="G31" s="226"/>
      <c r="H31" s="226"/>
      <c r="J31" s="222">
        <v>2021</v>
      </c>
      <c r="K31" s="289">
        <v>7664341</v>
      </c>
      <c r="L31" s="541">
        <v>299724</v>
      </c>
      <c r="M31" s="289">
        <v>240895</v>
      </c>
      <c r="N31" s="289">
        <v>1774311</v>
      </c>
      <c r="O31" s="201"/>
      <c r="Q31" s="125"/>
      <c r="R31" s="202"/>
      <c r="T31" s="202"/>
      <c r="U31" s="202"/>
      <c r="W31" s="227"/>
      <c r="X31" s="127"/>
    </row>
    <row r="32" spans="2:24" s="124" customFormat="1">
      <c r="B32" s="222">
        <v>2022</v>
      </c>
      <c r="C32" s="289">
        <v>7574844</v>
      </c>
      <c r="D32" s="289">
        <v>2391367</v>
      </c>
      <c r="E32" s="301">
        <v>9966211</v>
      </c>
      <c r="F32" s="215"/>
      <c r="G32" s="226"/>
      <c r="H32" s="226"/>
      <c r="J32" s="222">
        <v>2022</v>
      </c>
      <c r="K32" s="289">
        <v>7491434</v>
      </c>
      <c r="L32" s="541">
        <v>323340</v>
      </c>
      <c r="M32" s="289">
        <v>246558</v>
      </c>
      <c r="N32" s="289">
        <v>1904879</v>
      </c>
      <c r="O32" s="201"/>
      <c r="Q32" s="125"/>
      <c r="R32" s="202"/>
      <c r="T32" s="202"/>
      <c r="U32" s="202"/>
      <c r="W32" s="227"/>
      <c r="X32" s="127"/>
    </row>
    <row r="33" spans="2:24" s="124" customFormat="1">
      <c r="B33" s="222">
        <v>2023</v>
      </c>
      <c r="C33" s="289">
        <v>7461566</v>
      </c>
      <c r="D33" s="289">
        <v>2338568</v>
      </c>
      <c r="E33" s="221">
        <v>9800134</v>
      </c>
      <c r="F33" s="215"/>
      <c r="G33" s="226"/>
      <c r="H33" s="226"/>
      <c r="J33" s="222">
        <v>2023</v>
      </c>
      <c r="K33" s="289">
        <v>7279460</v>
      </c>
      <c r="L33" s="541">
        <v>341331</v>
      </c>
      <c r="M33" s="289">
        <v>215509</v>
      </c>
      <c r="N33" s="289">
        <v>1963834</v>
      </c>
      <c r="O33" s="201"/>
      <c r="Q33" s="125"/>
      <c r="R33" s="202"/>
      <c r="S33" s="202"/>
      <c r="T33" s="202"/>
      <c r="U33" s="202"/>
      <c r="W33" s="227"/>
      <c r="X33" s="127"/>
    </row>
    <row r="34" spans="2:24" s="124" customFormat="1">
      <c r="B34" s="125"/>
      <c r="C34" s="126"/>
      <c r="D34" s="126"/>
      <c r="E34" s="226"/>
      <c r="F34" s="226"/>
      <c r="G34" s="226"/>
      <c r="H34" s="226"/>
      <c r="J34" s="125"/>
      <c r="K34" s="202"/>
      <c r="L34" s="202"/>
      <c r="M34" s="202"/>
      <c r="N34" s="202"/>
      <c r="O34" s="202"/>
      <c r="P34" s="137"/>
      <c r="Q34" s="125"/>
      <c r="R34" s="202"/>
      <c r="S34" s="202"/>
      <c r="T34" s="202"/>
      <c r="U34" s="202"/>
      <c r="W34" s="227"/>
      <c r="X34" s="127"/>
    </row>
    <row r="35" spans="2:24" s="124" customFormat="1">
      <c r="F35" s="226"/>
      <c r="G35" s="226"/>
      <c r="H35" s="226"/>
      <c r="Q35" s="125"/>
      <c r="R35" s="202"/>
      <c r="S35" s="202"/>
      <c r="T35" s="202"/>
      <c r="U35" s="202"/>
      <c r="V35" s="127"/>
      <c r="W35" s="227"/>
      <c r="X35" s="127"/>
    </row>
    <row r="36" spans="2:24" s="124" customFormat="1" ht="15.75">
      <c r="B36" s="213" t="s">
        <v>20</v>
      </c>
      <c r="J36" s="596" t="s">
        <v>21</v>
      </c>
      <c r="K36" s="596"/>
      <c r="L36" s="596"/>
      <c r="M36" s="596"/>
      <c r="N36" s="596"/>
      <c r="O36" s="596"/>
      <c r="T36" s="366"/>
    </row>
    <row r="37" spans="2:24" s="124" customFormat="1" ht="25.5">
      <c r="B37" s="290" t="s">
        <v>22</v>
      </c>
      <c r="C37" s="291" t="s">
        <v>23</v>
      </c>
      <c r="D37" s="292" t="s">
        <v>24</v>
      </c>
      <c r="E37" s="293" t="s">
        <v>25</v>
      </c>
      <c r="F37" s="292" t="s">
        <v>26</v>
      </c>
      <c r="G37" s="290" t="s">
        <v>27</v>
      </c>
      <c r="H37" s="290" t="s">
        <v>8</v>
      </c>
      <c r="I37" s="228"/>
      <c r="J37" s="218" t="s">
        <v>5</v>
      </c>
      <c r="K37" s="594" t="s">
        <v>16</v>
      </c>
      <c r="L37" s="595"/>
      <c r="M37" s="594" t="s">
        <v>7</v>
      </c>
      <c r="N37" s="595"/>
      <c r="P37" s="137"/>
      <c r="T37" s="366"/>
    </row>
    <row r="38" spans="2:24" s="124" customFormat="1">
      <c r="B38" s="222">
        <v>2015</v>
      </c>
      <c r="C38" s="295">
        <v>219428</v>
      </c>
      <c r="D38" s="295">
        <v>733224</v>
      </c>
      <c r="E38" s="295">
        <v>4479218</v>
      </c>
      <c r="F38" s="295">
        <v>3458469</v>
      </c>
      <c r="G38" s="295">
        <v>1348806</v>
      </c>
      <c r="H38" s="302">
        <v>10239145</v>
      </c>
      <c r="J38" s="218" t="s">
        <v>28</v>
      </c>
      <c r="K38" s="229" t="s">
        <v>14</v>
      </c>
      <c r="L38" s="229" t="s">
        <v>15</v>
      </c>
      <c r="M38" s="229" t="s">
        <v>14</v>
      </c>
      <c r="N38" s="229" t="s">
        <v>15</v>
      </c>
      <c r="O38" s="203"/>
      <c r="P38" s="238"/>
      <c r="T38" s="366"/>
    </row>
    <row r="39" spans="2:24" s="124" customFormat="1">
      <c r="B39" s="288">
        <v>2016</v>
      </c>
      <c r="C39" s="295">
        <v>230433</v>
      </c>
      <c r="D39" s="295">
        <v>718835</v>
      </c>
      <c r="E39" s="295">
        <v>4448238</v>
      </c>
      <c r="F39" s="295">
        <v>3428199</v>
      </c>
      <c r="G39" s="295">
        <v>1369175</v>
      </c>
      <c r="H39" s="302">
        <v>10194880</v>
      </c>
      <c r="I39" s="137"/>
      <c r="J39" s="222">
        <v>2015</v>
      </c>
      <c r="K39" s="295">
        <v>5663007</v>
      </c>
      <c r="L39" s="295">
        <v>2320376</v>
      </c>
      <c r="M39" s="295">
        <v>2143881</v>
      </c>
      <c r="N39" s="295">
        <v>111881</v>
      </c>
      <c r="O39" s="371"/>
      <c r="T39" s="366"/>
    </row>
    <row r="40" spans="2:24" s="124" customFormat="1" ht="12.75" customHeight="1">
      <c r="B40" s="222">
        <v>2017</v>
      </c>
      <c r="C40" s="289">
        <v>236318</v>
      </c>
      <c r="D40" s="289">
        <v>723983</v>
      </c>
      <c r="E40" s="289">
        <v>4351705</v>
      </c>
      <c r="F40" s="289">
        <v>3424593</v>
      </c>
      <c r="G40" s="289">
        <v>1372696</v>
      </c>
      <c r="H40" s="302">
        <v>10109295</v>
      </c>
      <c r="I40" s="230"/>
      <c r="J40" s="288">
        <v>2016</v>
      </c>
      <c r="K40" s="295">
        <v>5641907</v>
      </c>
      <c r="L40" s="295">
        <v>2340356</v>
      </c>
      <c r="M40" s="295">
        <v>2108179</v>
      </c>
      <c r="N40" s="295">
        <v>104438</v>
      </c>
      <c r="O40" s="371"/>
      <c r="T40" s="366"/>
    </row>
    <row r="41" spans="2:24" s="124" customFormat="1" ht="12.75" customHeight="1">
      <c r="B41" s="222">
        <v>2018</v>
      </c>
      <c r="C41" s="373">
        <v>238143</v>
      </c>
      <c r="D41" s="373">
        <v>729716</v>
      </c>
      <c r="E41" s="373">
        <v>4303833</v>
      </c>
      <c r="F41" s="373">
        <v>3461791</v>
      </c>
      <c r="G41" s="373">
        <v>1371214</v>
      </c>
      <c r="H41" s="373">
        <v>10104697</v>
      </c>
      <c r="J41" s="222">
        <v>2017</v>
      </c>
      <c r="K41" s="295">
        <v>5598309</v>
      </c>
      <c r="L41" s="295">
        <v>2305768</v>
      </c>
      <c r="M41" s="295">
        <v>2099845</v>
      </c>
      <c r="N41" s="295">
        <v>105373</v>
      </c>
      <c r="O41" s="371"/>
      <c r="T41" s="366"/>
      <c r="X41" s="215"/>
    </row>
    <row r="42" spans="2:24" s="124" customFormat="1" ht="12.75" customHeight="1">
      <c r="B42" s="222">
        <v>2019</v>
      </c>
      <c r="C42" s="373">
        <v>245301</v>
      </c>
      <c r="D42" s="373">
        <v>729805</v>
      </c>
      <c r="E42" s="373">
        <v>4263988</v>
      </c>
      <c r="F42" s="373">
        <v>3518783</v>
      </c>
      <c r="G42" s="373">
        <v>1401337</v>
      </c>
      <c r="H42" s="373">
        <v>10159214</v>
      </c>
      <c r="J42" s="219">
        <v>2018</v>
      </c>
      <c r="K42" s="373">
        <v>5600015</v>
      </c>
      <c r="L42" s="373">
        <v>2304559</v>
      </c>
      <c r="M42" s="373">
        <v>2092171</v>
      </c>
      <c r="N42" s="373">
        <v>107952</v>
      </c>
      <c r="O42" s="371"/>
      <c r="T42" s="366"/>
    </row>
    <row r="43" spans="2:24" s="124" customFormat="1" ht="12.75" customHeight="1">
      <c r="B43" s="222">
        <v>2020</v>
      </c>
      <c r="C43" s="373">
        <v>225992</v>
      </c>
      <c r="D43" s="373">
        <v>726772</v>
      </c>
      <c r="E43" s="373">
        <v>4193542</v>
      </c>
      <c r="F43" s="373">
        <v>3474033</v>
      </c>
      <c r="G43" s="373">
        <v>1402317</v>
      </c>
      <c r="H43" s="373">
        <v>10022656</v>
      </c>
      <c r="J43" s="219">
        <v>2019</v>
      </c>
      <c r="K43" s="373">
        <v>5630610</v>
      </c>
      <c r="L43" s="373">
        <v>2300874</v>
      </c>
      <c r="M43" s="373">
        <v>2114735</v>
      </c>
      <c r="N43" s="373">
        <v>112995</v>
      </c>
      <c r="O43" s="371"/>
      <c r="T43" s="366"/>
    </row>
    <row r="44" spans="2:24" s="215" customFormat="1">
      <c r="B44" s="222">
        <v>2021</v>
      </c>
      <c r="C44" s="373">
        <v>159276</v>
      </c>
      <c r="D44" s="373">
        <v>690317</v>
      </c>
      <c r="E44" s="373">
        <v>4190726</v>
      </c>
      <c r="F44" s="373">
        <v>3484598</v>
      </c>
      <c r="G44" s="373">
        <v>1454354</v>
      </c>
      <c r="H44" s="373">
        <v>9979271</v>
      </c>
      <c r="J44" s="219">
        <v>2020</v>
      </c>
      <c r="K44" s="289">
        <v>5598568</v>
      </c>
      <c r="L44" s="289">
        <v>2237340</v>
      </c>
      <c r="M44" s="289">
        <v>2075954</v>
      </c>
      <c r="N44" s="289">
        <v>110794</v>
      </c>
      <c r="O44" s="371"/>
      <c r="P44" s="124"/>
      <c r="T44" s="367"/>
    </row>
    <row r="45" spans="2:24" s="215" customFormat="1">
      <c r="B45" s="222">
        <v>2022</v>
      </c>
      <c r="C45" s="289">
        <v>220138</v>
      </c>
      <c r="D45" s="289">
        <v>743220</v>
      </c>
      <c r="E45" s="289">
        <v>4140463</v>
      </c>
      <c r="F45" s="289">
        <v>3404582</v>
      </c>
      <c r="G45" s="289">
        <v>1457808</v>
      </c>
      <c r="H45" s="289">
        <v>9966211</v>
      </c>
      <c r="J45" s="219">
        <v>2021</v>
      </c>
      <c r="K45" s="289">
        <v>5635624</v>
      </c>
      <c r="L45" s="289">
        <v>2328441</v>
      </c>
      <c r="M45" s="289">
        <v>1906738</v>
      </c>
      <c r="N45" s="289">
        <v>108468</v>
      </c>
      <c r="O45" s="371"/>
      <c r="P45" s="124"/>
      <c r="T45" s="367"/>
    </row>
    <row r="46" spans="2:24" s="215" customFormat="1">
      <c r="B46" s="222">
        <v>2023</v>
      </c>
      <c r="C46" s="289">
        <v>221304</v>
      </c>
      <c r="D46" s="289">
        <v>715060</v>
      </c>
      <c r="E46" s="289">
        <v>4092694</v>
      </c>
      <c r="F46" s="289">
        <v>3302087</v>
      </c>
      <c r="G46" s="289">
        <v>1468989</v>
      </c>
      <c r="H46" s="289">
        <v>9800134</v>
      </c>
      <c r="J46" s="219">
        <v>2022</v>
      </c>
      <c r="K46" s="289">
        <v>5535115</v>
      </c>
      <c r="L46" s="289">
        <v>2279659</v>
      </c>
      <c r="M46" s="289">
        <v>2039729</v>
      </c>
      <c r="N46" s="289">
        <v>111708</v>
      </c>
      <c r="O46" s="371"/>
      <c r="P46" s="124"/>
      <c r="T46" s="367"/>
    </row>
    <row r="47" spans="2:24" s="215" customFormat="1">
      <c r="J47" s="219">
        <v>2023</v>
      </c>
      <c r="K47" s="289">
        <v>5609799</v>
      </c>
      <c r="L47" s="289">
        <v>2226501</v>
      </c>
      <c r="M47" s="289">
        <v>1851767</v>
      </c>
      <c r="N47" s="289">
        <v>112067</v>
      </c>
      <c r="O47" s="371"/>
      <c r="P47" s="124"/>
      <c r="T47" s="367"/>
    </row>
    <row r="48" spans="2:24" s="215" customFormat="1">
      <c r="J48" s="287"/>
      <c r="K48" s="251"/>
      <c r="L48" s="251"/>
      <c r="M48" s="251"/>
      <c r="N48" s="251"/>
      <c r="T48" s="367"/>
    </row>
    <row r="49" spans="1:51" s="215" customFormat="1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366"/>
      <c r="U49" s="124"/>
      <c r="W49" s="124"/>
      <c r="X49" s="127"/>
      <c r="Y49" s="124"/>
      <c r="Z49" s="127"/>
      <c r="AA49" s="127"/>
      <c r="AB49" s="127"/>
      <c r="AC49" s="127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</row>
    <row r="50" spans="1:51" s="215" customFormat="1" ht="15.75">
      <c r="B50" s="213" t="s">
        <v>29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127"/>
      <c r="Q50" s="127"/>
      <c r="R50" s="127"/>
      <c r="S50" s="127"/>
      <c r="T50" s="125"/>
      <c r="U50" s="232"/>
      <c r="V50" s="127"/>
      <c r="W50" s="127"/>
      <c r="X50" s="127"/>
      <c r="Y50" s="127"/>
      <c r="Z50" s="127"/>
      <c r="AA50" s="233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</row>
    <row r="51" spans="1:51" s="215" customFormat="1">
      <c r="B51" s="575" t="s">
        <v>30</v>
      </c>
      <c r="C51" s="565">
        <v>2015</v>
      </c>
      <c r="D51" s="565"/>
      <c r="E51" s="565">
        <v>2016</v>
      </c>
      <c r="F51" s="565"/>
      <c r="G51" s="565">
        <v>2017</v>
      </c>
      <c r="H51" s="565"/>
      <c r="I51" s="568">
        <v>2018</v>
      </c>
      <c r="J51" s="569"/>
      <c r="K51" s="568">
        <v>2019</v>
      </c>
      <c r="L51" s="569"/>
      <c r="M51" s="568">
        <v>2020</v>
      </c>
      <c r="N51" s="569"/>
      <c r="O51" s="568">
        <v>2021</v>
      </c>
      <c r="P51" s="569"/>
      <c r="Q51" s="568">
        <v>2022</v>
      </c>
      <c r="R51" s="569"/>
      <c r="S51" s="568">
        <v>2023</v>
      </c>
      <c r="T51" s="569"/>
      <c r="V51" s="127"/>
      <c r="W51" s="233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</row>
    <row r="52" spans="1:51" s="215" customFormat="1">
      <c r="B52" s="575"/>
      <c r="C52" s="234" t="s">
        <v>16</v>
      </c>
      <c r="D52" s="234" t="s">
        <v>31</v>
      </c>
      <c r="E52" s="234" t="s">
        <v>16</v>
      </c>
      <c r="F52" s="234" t="s">
        <v>31</v>
      </c>
      <c r="G52" s="234" t="s">
        <v>16</v>
      </c>
      <c r="H52" s="234" t="s">
        <v>31</v>
      </c>
      <c r="I52" s="234" t="s">
        <v>16</v>
      </c>
      <c r="J52" s="234" t="s">
        <v>31</v>
      </c>
      <c r="K52" s="234" t="s">
        <v>16</v>
      </c>
      <c r="L52" s="234" t="s">
        <v>31</v>
      </c>
      <c r="M52" s="234" t="s">
        <v>16</v>
      </c>
      <c r="N52" s="234" t="s">
        <v>31</v>
      </c>
      <c r="O52" s="234" t="s">
        <v>16</v>
      </c>
      <c r="P52" s="234" t="s">
        <v>31</v>
      </c>
      <c r="Q52" s="234" t="s">
        <v>16</v>
      </c>
      <c r="R52" s="234" t="s">
        <v>31</v>
      </c>
      <c r="S52" s="234" t="s">
        <v>16</v>
      </c>
      <c r="T52" s="234" t="s">
        <v>31</v>
      </c>
      <c r="W52" s="233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</row>
    <row r="53" spans="1:51" s="215" customFormat="1">
      <c r="B53" s="222" t="s">
        <v>23</v>
      </c>
      <c r="C53" s="295">
        <v>39484</v>
      </c>
      <c r="D53" s="295">
        <v>179944</v>
      </c>
      <c r="E53" s="295">
        <v>39958</v>
      </c>
      <c r="F53" s="295">
        <v>190475</v>
      </c>
      <c r="G53" s="295">
        <v>37867</v>
      </c>
      <c r="H53" s="295">
        <v>198451</v>
      </c>
      <c r="I53" s="376">
        <v>37531</v>
      </c>
      <c r="J53" s="376">
        <v>200612</v>
      </c>
      <c r="K53" s="220">
        <v>39375</v>
      </c>
      <c r="L53" s="220">
        <v>205926</v>
      </c>
      <c r="M53" s="220">
        <v>40060</v>
      </c>
      <c r="N53" s="220">
        <v>185932</v>
      </c>
      <c r="O53" s="220">
        <v>41038</v>
      </c>
      <c r="P53" s="220">
        <v>118238</v>
      </c>
      <c r="Q53" s="295">
        <v>43284</v>
      </c>
      <c r="R53" s="295">
        <v>176854</v>
      </c>
      <c r="S53" s="295">
        <v>45206</v>
      </c>
      <c r="T53" s="295">
        <v>176098</v>
      </c>
      <c r="W53" s="233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</row>
    <row r="54" spans="1:51" s="215" customFormat="1">
      <c r="B54" s="222" t="s">
        <v>24</v>
      </c>
      <c r="C54" s="295">
        <v>587063</v>
      </c>
      <c r="D54" s="295">
        <v>146161</v>
      </c>
      <c r="E54" s="295">
        <v>573771</v>
      </c>
      <c r="F54" s="295">
        <v>145064</v>
      </c>
      <c r="G54" s="295">
        <v>573876</v>
      </c>
      <c r="H54" s="295">
        <v>150107</v>
      </c>
      <c r="I54" s="376">
        <v>578252</v>
      </c>
      <c r="J54" s="376">
        <v>151464</v>
      </c>
      <c r="K54" s="220">
        <v>575930</v>
      </c>
      <c r="L54" s="220">
        <v>153875</v>
      </c>
      <c r="M54" s="220">
        <v>572052</v>
      </c>
      <c r="N54" s="220">
        <v>154720</v>
      </c>
      <c r="O54" s="220">
        <v>564383</v>
      </c>
      <c r="P54" s="220">
        <v>125934</v>
      </c>
      <c r="Q54" s="295">
        <v>596152</v>
      </c>
      <c r="R54" s="295">
        <v>147068</v>
      </c>
      <c r="S54" s="295">
        <v>564935</v>
      </c>
      <c r="T54" s="295">
        <v>150125</v>
      </c>
      <c r="W54" s="233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</row>
    <row r="55" spans="1:51" s="215" customFormat="1">
      <c r="B55" s="222" t="s">
        <v>25</v>
      </c>
      <c r="C55" s="295">
        <v>3783209</v>
      </c>
      <c r="D55" s="295">
        <v>696009</v>
      </c>
      <c r="E55" s="295">
        <v>3710614</v>
      </c>
      <c r="F55" s="295">
        <v>737624</v>
      </c>
      <c r="G55" s="295">
        <v>3605404</v>
      </c>
      <c r="H55" s="295">
        <v>746301</v>
      </c>
      <c r="I55" s="376">
        <v>3556690</v>
      </c>
      <c r="J55" s="376">
        <v>747143</v>
      </c>
      <c r="K55" s="220">
        <v>3515254</v>
      </c>
      <c r="L55" s="220">
        <v>748734</v>
      </c>
      <c r="M55" s="220">
        <v>3458895</v>
      </c>
      <c r="N55" s="220">
        <v>734647</v>
      </c>
      <c r="O55" s="220">
        <v>3524314</v>
      </c>
      <c r="P55" s="220">
        <v>666412</v>
      </c>
      <c r="Q55" s="295">
        <v>3446676</v>
      </c>
      <c r="R55" s="295">
        <v>693787</v>
      </c>
      <c r="S55" s="295">
        <v>3364231</v>
      </c>
      <c r="T55" s="295">
        <v>728463</v>
      </c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</row>
    <row r="56" spans="1:51" s="215" customFormat="1">
      <c r="B56" s="222" t="s">
        <v>26</v>
      </c>
      <c r="C56" s="295">
        <v>2945357</v>
      </c>
      <c r="D56" s="295">
        <v>513112</v>
      </c>
      <c r="E56" s="295">
        <v>2906527</v>
      </c>
      <c r="F56" s="295">
        <v>521672</v>
      </c>
      <c r="G56" s="295">
        <v>2897127</v>
      </c>
      <c r="H56" s="295">
        <v>527466</v>
      </c>
      <c r="I56" s="376">
        <v>2925036</v>
      </c>
      <c r="J56" s="376">
        <v>536755</v>
      </c>
      <c r="K56" s="220">
        <v>2973130</v>
      </c>
      <c r="L56" s="220">
        <v>545653</v>
      </c>
      <c r="M56" s="220">
        <v>2932736</v>
      </c>
      <c r="N56" s="220">
        <v>541297</v>
      </c>
      <c r="O56" s="220">
        <v>2966687</v>
      </c>
      <c r="P56" s="220">
        <v>517911</v>
      </c>
      <c r="Q56" s="295">
        <v>2877019</v>
      </c>
      <c r="R56" s="295">
        <v>527563</v>
      </c>
      <c r="S56" s="295">
        <v>2766198</v>
      </c>
      <c r="T56" s="295">
        <v>535889</v>
      </c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231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</row>
    <row r="57" spans="1:51" s="215" customFormat="1">
      <c r="B57" s="222" t="s">
        <v>27</v>
      </c>
      <c r="C57" s="295">
        <v>1065741</v>
      </c>
      <c r="D57" s="295">
        <v>283065</v>
      </c>
      <c r="E57" s="295">
        <v>1074163</v>
      </c>
      <c r="F57" s="295">
        <v>295012</v>
      </c>
      <c r="G57" s="295">
        <v>1069022</v>
      </c>
      <c r="H57" s="295">
        <v>303674</v>
      </c>
      <c r="I57" s="376">
        <v>1064399</v>
      </c>
      <c r="J57" s="376">
        <v>306815</v>
      </c>
      <c r="K57" s="220">
        <v>1078411</v>
      </c>
      <c r="L57" s="220">
        <v>322926</v>
      </c>
      <c r="M57" s="220">
        <v>1063415</v>
      </c>
      <c r="N57" s="220">
        <v>338902</v>
      </c>
      <c r="O57" s="220">
        <v>1108538</v>
      </c>
      <c r="P57" s="220">
        <v>345816</v>
      </c>
      <c r="Q57" s="295">
        <v>1098201</v>
      </c>
      <c r="R57" s="295">
        <v>359607</v>
      </c>
      <c r="S57" s="295">
        <v>1095730</v>
      </c>
      <c r="T57" s="295">
        <v>373259</v>
      </c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231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</row>
    <row r="58" spans="1:51" s="124" customFormat="1">
      <c r="B58" s="216" t="s">
        <v>8</v>
      </c>
      <c r="C58" s="359">
        <v>8420854</v>
      </c>
      <c r="D58" s="359">
        <v>1818291</v>
      </c>
      <c r="E58" s="359">
        <v>8305033</v>
      </c>
      <c r="F58" s="359">
        <v>1889847</v>
      </c>
      <c r="G58" s="297">
        <v>8183296</v>
      </c>
      <c r="H58" s="297">
        <v>1925999</v>
      </c>
      <c r="I58" s="377">
        <v>8161908</v>
      </c>
      <c r="J58" s="377">
        <v>1942789</v>
      </c>
      <c r="K58" s="235">
        <v>8182100</v>
      </c>
      <c r="L58" s="235">
        <v>1977114</v>
      </c>
      <c r="M58" s="235">
        <v>8067158</v>
      </c>
      <c r="N58" s="235">
        <v>1955498</v>
      </c>
      <c r="O58" s="235">
        <v>8204960</v>
      </c>
      <c r="P58" s="235">
        <v>1774311</v>
      </c>
      <c r="Q58" s="359">
        <v>8061332</v>
      </c>
      <c r="R58" s="359">
        <v>1904879</v>
      </c>
      <c r="S58" s="359">
        <v>7836300</v>
      </c>
      <c r="T58" s="359">
        <v>1963834</v>
      </c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231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</row>
    <row r="59" spans="1:51" s="124" customFormat="1">
      <c r="B59" s="136"/>
      <c r="C59" s="286"/>
      <c r="D59" s="286"/>
      <c r="E59" s="286"/>
      <c r="F59" s="286"/>
      <c r="G59" s="286"/>
      <c r="H59" s="286"/>
      <c r="I59" s="378"/>
      <c r="J59" s="378"/>
      <c r="K59" s="286"/>
      <c r="L59" s="286"/>
      <c r="M59" s="236"/>
      <c r="N59" s="286"/>
      <c r="O59" s="236"/>
      <c r="P59" s="286"/>
      <c r="Q59" s="127"/>
      <c r="R59" s="286"/>
      <c r="S59" s="127"/>
      <c r="T59" s="125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231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</row>
    <row r="60" spans="1:51" s="124" customFormat="1">
      <c r="B60" s="231"/>
      <c r="C60" s="237"/>
      <c r="D60" s="237"/>
      <c r="E60" s="237"/>
      <c r="F60" s="237"/>
      <c r="G60" s="237"/>
      <c r="H60" s="237"/>
      <c r="I60" s="361"/>
      <c r="J60" s="361"/>
      <c r="K60" s="238"/>
      <c r="R60" s="127"/>
      <c r="S60" s="127"/>
      <c r="T60" s="125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231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</row>
    <row r="61" spans="1:51" s="215" customFormat="1" ht="15.75">
      <c r="A61" s="124"/>
      <c r="B61" s="213" t="s">
        <v>32</v>
      </c>
      <c r="C61" s="231"/>
      <c r="D61" s="231"/>
      <c r="E61" s="231"/>
      <c r="F61" s="231"/>
      <c r="G61" s="231"/>
      <c r="H61" s="231"/>
      <c r="I61" s="379"/>
      <c r="J61" s="379"/>
      <c r="K61" s="231"/>
      <c r="L61" s="231"/>
      <c r="M61" s="127"/>
      <c r="N61" s="127"/>
      <c r="O61" s="127"/>
      <c r="P61" s="127"/>
      <c r="Q61" s="127"/>
      <c r="R61" s="127"/>
      <c r="S61" s="127"/>
      <c r="T61" s="125"/>
      <c r="U61" s="127"/>
      <c r="W61" s="127"/>
    </row>
    <row r="62" spans="1:51" s="215" customFormat="1">
      <c r="A62" s="124"/>
      <c r="B62" s="575" t="s">
        <v>30</v>
      </c>
      <c r="C62" s="565">
        <v>2015</v>
      </c>
      <c r="D62" s="565"/>
      <c r="E62" s="565">
        <v>2016</v>
      </c>
      <c r="F62" s="565"/>
      <c r="G62" s="565">
        <v>2017</v>
      </c>
      <c r="H62" s="565"/>
      <c r="I62" s="566">
        <v>2018</v>
      </c>
      <c r="J62" s="567"/>
      <c r="K62" s="568">
        <v>2019</v>
      </c>
      <c r="L62" s="569"/>
      <c r="M62" s="568">
        <v>2020</v>
      </c>
      <c r="N62" s="569"/>
      <c r="O62" s="568">
        <v>2021</v>
      </c>
      <c r="P62" s="569"/>
      <c r="Q62" s="568">
        <v>2022</v>
      </c>
      <c r="R62" s="569"/>
      <c r="S62" s="568">
        <v>2023</v>
      </c>
      <c r="T62" s="569"/>
      <c r="U62" s="127"/>
      <c r="W62" s="127"/>
    </row>
    <row r="63" spans="1:51" s="215" customFormat="1">
      <c r="A63" s="124"/>
      <c r="B63" s="575"/>
      <c r="C63" s="234" t="s">
        <v>14</v>
      </c>
      <c r="D63" s="234" t="s">
        <v>15</v>
      </c>
      <c r="E63" s="234" t="s">
        <v>14</v>
      </c>
      <c r="F63" s="234" t="s">
        <v>15</v>
      </c>
      <c r="G63" s="234" t="s">
        <v>14</v>
      </c>
      <c r="H63" s="234" t="s">
        <v>15</v>
      </c>
      <c r="I63" s="380" t="s">
        <v>14</v>
      </c>
      <c r="J63" s="380" t="s">
        <v>15</v>
      </c>
      <c r="K63" s="234" t="s">
        <v>14</v>
      </c>
      <c r="L63" s="234" t="s">
        <v>15</v>
      </c>
      <c r="M63" s="234" t="s">
        <v>14</v>
      </c>
      <c r="N63" s="234" t="s">
        <v>15</v>
      </c>
      <c r="O63" s="234" t="s">
        <v>14</v>
      </c>
      <c r="P63" s="234" t="s">
        <v>15</v>
      </c>
      <c r="Q63" s="234" t="s">
        <v>14</v>
      </c>
      <c r="R63" s="234" t="s">
        <v>15</v>
      </c>
      <c r="S63" s="234" t="s">
        <v>14</v>
      </c>
      <c r="T63" s="234" t="s">
        <v>15</v>
      </c>
      <c r="U63" s="127"/>
      <c r="W63" s="127"/>
    </row>
    <row r="64" spans="1:51" s="215" customFormat="1">
      <c r="A64" s="124"/>
      <c r="B64" s="222" t="s">
        <v>23</v>
      </c>
      <c r="C64" s="295">
        <v>211402</v>
      </c>
      <c r="D64" s="295">
        <v>8026</v>
      </c>
      <c r="E64" s="295">
        <v>222053</v>
      </c>
      <c r="F64" s="295">
        <v>8380</v>
      </c>
      <c r="G64" s="295">
        <v>227424</v>
      </c>
      <c r="H64" s="295">
        <v>8894</v>
      </c>
      <c r="I64" s="381">
        <v>228824</v>
      </c>
      <c r="J64" s="381">
        <v>9319</v>
      </c>
      <c r="K64" s="225">
        <v>235107</v>
      </c>
      <c r="L64" s="225">
        <v>10194</v>
      </c>
      <c r="M64" s="225">
        <v>216206</v>
      </c>
      <c r="N64" s="225">
        <v>9786</v>
      </c>
      <c r="O64" s="225">
        <v>151243</v>
      </c>
      <c r="P64" s="225">
        <v>8033</v>
      </c>
      <c r="Q64" s="295">
        <v>210203</v>
      </c>
      <c r="R64" s="295">
        <v>9935</v>
      </c>
      <c r="S64" s="295">
        <v>209771</v>
      </c>
      <c r="T64" s="295">
        <v>11533</v>
      </c>
      <c r="U64" s="127"/>
      <c r="W64" s="127"/>
    </row>
    <row r="65" spans="1:23" s="215" customFormat="1">
      <c r="A65" s="124"/>
      <c r="B65" s="222" t="s">
        <v>24</v>
      </c>
      <c r="C65" s="295">
        <v>529296</v>
      </c>
      <c r="D65" s="295">
        <v>203928</v>
      </c>
      <c r="E65" s="295">
        <v>513417</v>
      </c>
      <c r="F65" s="295">
        <v>205418</v>
      </c>
      <c r="G65" s="295">
        <v>518692</v>
      </c>
      <c r="H65" s="295">
        <v>205291</v>
      </c>
      <c r="I65" s="381">
        <v>528017</v>
      </c>
      <c r="J65" s="381">
        <v>201699</v>
      </c>
      <c r="K65" s="225">
        <v>532658</v>
      </c>
      <c r="L65" s="225">
        <v>197147</v>
      </c>
      <c r="M65" s="225">
        <v>534023</v>
      </c>
      <c r="N65" s="225">
        <v>192749</v>
      </c>
      <c r="O65" s="225">
        <v>498165</v>
      </c>
      <c r="P65" s="225">
        <v>192152</v>
      </c>
      <c r="Q65" s="295">
        <v>538785</v>
      </c>
      <c r="R65" s="295">
        <v>204435</v>
      </c>
      <c r="S65" s="295">
        <v>516812</v>
      </c>
      <c r="T65" s="295">
        <v>198248</v>
      </c>
      <c r="U65" s="127"/>
      <c r="W65" s="127"/>
    </row>
    <row r="66" spans="1:23" s="124" customFormat="1">
      <c r="B66" s="222" t="s">
        <v>25</v>
      </c>
      <c r="C66" s="295">
        <v>3171308</v>
      </c>
      <c r="D66" s="295">
        <v>1307910</v>
      </c>
      <c r="E66" s="295">
        <v>3149287</v>
      </c>
      <c r="F66" s="295">
        <v>1298951</v>
      </c>
      <c r="G66" s="295">
        <v>3091950</v>
      </c>
      <c r="H66" s="295">
        <v>1259755</v>
      </c>
      <c r="I66" s="381">
        <v>3067207</v>
      </c>
      <c r="J66" s="381">
        <v>1236626</v>
      </c>
      <c r="K66" s="225">
        <v>3054112</v>
      </c>
      <c r="L66" s="225">
        <v>1209876</v>
      </c>
      <c r="M66" s="225">
        <v>3021397</v>
      </c>
      <c r="N66" s="225">
        <v>1172145</v>
      </c>
      <c r="O66" s="225">
        <v>2975557</v>
      </c>
      <c r="P66" s="225">
        <v>1215169</v>
      </c>
      <c r="Q66" s="295">
        <v>2965923</v>
      </c>
      <c r="R66" s="295">
        <v>1174540</v>
      </c>
      <c r="S66" s="295">
        <v>2947883</v>
      </c>
      <c r="T66" s="295">
        <v>1144811</v>
      </c>
      <c r="U66" s="127"/>
      <c r="W66" s="127"/>
    </row>
    <row r="67" spans="1:23" s="124" customFormat="1">
      <c r="B67" s="222" t="s">
        <v>26</v>
      </c>
      <c r="C67" s="295">
        <v>2757135</v>
      </c>
      <c r="D67" s="295">
        <v>701334</v>
      </c>
      <c r="E67" s="295">
        <v>2713822</v>
      </c>
      <c r="F67" s="295">
        <v>714377</v>
      </c>
      <c r="G67" s="295">
        <v>2707987</v>
      </c>
      <c r="H67" s="295">
        <v>716606</v>
      </c>
      <c r="I67" s="381">
        <v>2724427</v>
      </c>
      <c r="J67" s="381">
        <v>737364</v>
      </c>
      <c r="K67" s="225">
        <v>2759826</v>
      </c>
      <c r="L67" s="225">
        <v>758957</v>
      </c>
      <c r="M67" s="225">
        <v>2735671</v>
      </c>
      <c r="N67" s="225">
        <v>738362</v>
      </c>
      <c r="O67" s="225">
        <v>2715457</v>
      </c>
      <c r="P67" s="225">
        <v>769141</v>
      </c>
      <c r="Q67" s="295">
        <v>2655693</v>
      </c>
      <c r="R67" s="295">
        <v>748889</v>
      </c>
      <c r="S67" s="295">
        <v>2572818</v>
      </c>
      <c r="T67" s="295">
        <v>729269</v>
      </c>
      <c r="U67" s="127"/>
      <c r="W67" s="127"/>
    </row>
    <row r="68" spans="1:23" s="124" customFormat="1">
      <c r="B68" s="222" t="s">
        <v>27</v>
      </c>
      <c r="C68" s="295">
        <v>1137747</v>
      </c>
      <c r="D68" s="295">
        <v>211059</v>
      </c>
      <c r="E68" s="295">
        <v>1151507</v>
      </c>
      <c r="F68" s="295">
        <v>217668</v>
      </c>
      <c r="G68" s="295">
        <v>1152101</v>
      </c>
      <c r="H68" s="295">
        <v>220595</v>
      </c>
      <c r="I68" s="381">
        <v>1143711</v>
      </c>
      <c r="J68" s="381">
        <v>227503</v>
      </c>
      <c r="K68" s="225">
        <v>1163642</v>
      </c>
      <c r="L68" s="225">
        <v>237695</v>
      </c>
      <c r="M68" s="225">
        <v>1167225</v>
      </c>
      <c r="N68" s="225">
        <v>235092</v>
      </c>
      <c r="O68" s="225">
        <v>1201940</v>
      </c>
      <c r="P68" s="225">
        <v>252414</v>
      </c>
      <c r="Q68" s="295">
        <v>1204240</v>
      </c>
      <c r="R68" s="295">
        <v>253568</v>
      </c>
      <c r="S68" s="295">
        <v>1214282</v>
      </c>
      <c r="T68" s="295">
        <v>254707</v>
      </c>
      <c r="U68" s="136"/>
      <c r="W68" s="136"/>
    </row>
    <row r="69" spans="1:23" s="124" customFormat="1">
      <c r="A69" s="127"/>
      <c r="B69" s="216" t="s">
        <v>8</v>
      </c>
      <c r="C69" s="297">
        <v>7806888</v>
      </c>
      <c r="D69" s="297">
        <v>2432257</v>
      </c>
      <c r="E69" s="297">
        <v>7750086</v>
      </c>
      <c r="F69" s="297">
        <v>2444794</v>
      </c>
      <c r="G69" s="360">
        <v>7698154</v>
      </c>
      <c r="H69" s="360">
        <v>2411141</v>
      </c>
      <c r="I69" s="382">
        <v>7692186</v>
      </c>
      <c r="J69" s="382">
        <v>2412511</v>
      </c>
      <c r="K69" s="239">
        <v>7745345</v>
      </c>
      <c r="L69" s="239">
        <v>2413869</v>
      </c>
      <c r="M69" s="239">
        <v>7674522</v>
      </c>
      <c r="N69" s="239">
        <v>2348134</v>
      </c>
      <c r="O69" s="239">
        <v>7542362</v>
      </c>
      <c r="P69" s="239">
        <v>2436909</v>
      </c>
      <c r="Q69" s="297">
        <v>7574844</v>
      </c>
      <c r="R69" s="297">
        <v>2391367</v>
      </c>
      <c r="S69" s="297">
        <v>7461566</v>
      </c>
      <c r="T69" s="297">
        <v>2338568</v>
      </c>
      <c r="U69" s="127"/>
      <c r="W69" s="127"/>
    </row>
    <row r="70" spans="1:23" s="124" customFormat="1">
      <c r="A70" s="127"/>
      <c r="B70" s="136"/>
      <c r="C70" s="236"/>
      <c r="D70" s="236"/>
      <c r="E70" s="236"/>
      <c r="F70" s="236"/>
      <c r="G70" s="236"/>
      <c r="H70" s="236"/>
      <c r="I70" s="362"/>
      <c r="J70" s="362"/>
      <c r="K70" s="236"/>
      <c r="L70" s="236"/>
      <c r="M70" s="127"/>
      <c r="N70" s="236"/>
      <c r="O70" s="127"/>
      <c r="P70" s="236"/>
      <c r="Q70" s="127"/>
      <c r="R70" s="236"/>
      <c r="S70" s="127"/>
      <c r="T70" s="125"/>
      <c r="W70" s="127"/>
    </row>
    <row r="71" spans="1:23" s="124" customFormat="1">
      <c r="A71" s="139"/>
      <c r="B71" s="231"/>
      <c r="C71" s="236"/>
      <c r="D71" s="236"/>
      <c r="F71" s="236"/>
      <c r="H71" s="236"/>
      <c r="I71" s="117"/>
      <c r="J71" s="362"/>
      <c r="L71" s="236"/>
      <c r="N71" s="236"/>
      <c r="P71" s="236"/>
      <c r="R71" s="236"/>
      <c r="S71" s="127"/>
      <c r="T71" s="125"/>
      <c r="W71" s="127"/>
    </row>
    <row r="72" spans="1:23" s="124" customFormat="1" ht="15.75">
      <c r="B72" s="213" t="s">
        <v>33</v>
      </c>
      <c r="C72" s="231"/>
      <c r="D72" s="231"/>
      <c r="E72" s="231"/>
      <c r="F72" s="231"/>
      <c r="G72" s="231"/>
      <c r="H72" s="231"/>
      <c r="I72" s="379"/>
      <c r="J72" s="379"/>
      <c r="K72" s="231"/>
      <c r="L72" s="231"/>
      <c r="N72" s="127"/>
      <c r="O72" s="127"/>
      <c r="P72" s="127"/>
      <c r="Q72" s="127"/>
      <c r="R72" s="127"/>
      <c r="S72" s="127"/>
      <c r="T72" s="125"/>
      <c r="W72" s="127"/>
    </row>
    <row r="73" spans="1:23" s="124" customFormat="1">
      <c r="B73" s="575" t="s">
        <v>30</v>
      </c>
      <c r="C73" s="565">
        <v>2015</v>
      </c>
      <c r="D73" s="565"/>
      <c r="E73" s="565">
        <v>2016</v>
      </c>
      <c r="F73" s="565"/>
      <c r="G73" s="565">
        <v>2017</v>
      </c>
      <c r="H73" s="565"/>
      <c r="I73" s="566">
        <v>2018</v>
      </c>
      <c r="J73" s="567"/>
      <c r="K73" s="568">
        <v>2019</v>
      </c>
      <c r="L73" s="569"/>
      <c r="M73" s="568">
        <v>2020</v>
      </c>
      <c r="N73" s="569"/>
      <c r="O73" s="568">
        <v>2021</v>
      </c>
      <c r="P73" s="569"/>
      <c r="Q73" s="568">
        <v>2022</v>
      </c>
      <c r="R73" s="569"/>
      <c r="S73" s="568">
        <v>2023</v>
      </c>
      <c r="T73" s="569"/>
      <c r="W73" s="127"/>
    </row>
    <row r="74" spans="1:23" s="124" customFormat="1">
      <c r="B74" s="575"/>
      <c r="C74" s="234" t="s">
        <v>34</v>
      </c>
      <c r="D74" s="234" t="s">
        <v>35</v>
      </c>
      <c r="E74" s="234" t="s">
        <v>34</v>
      </c>
      <c r="F74" s="234" t="s">
        <v>35</v>
      </c>
      <c r="G74" s="234" t="s">
        <v>34</v>
      </c>
      <c r="H74" s="234" t="s">
        <v>35</v>
      </c>
      <c r="I74" s="380" t="s">
        <v>34</v>
      </c>
      <c r="J74" s="380" t="s">
        <v>35</v>
      </c>
      <c r="K74" s="234" t="s">
        <v>34</v>
      </c>
      <c r="L74" s="234" t="s">
        <v>35</v>
      </c>
      <c r="M74" s="234" t="s">
        <v>34</v>
      </c>
      <c r="N74" s="234" t="s">
        <v>35</v>
      </c>
      <c r="O74" s="234" t="s">
        <v>34</v>
      </c>
      <c r="P74" s="234" t="s">
        <v>35</v>
      </c>
      <c r="Q74" s="234" t="s">
        <v>34</v>
      </c>
      <c r="R74" s="234" t="s">
        <v>35</v>
      </c>
      <c r="S74" s="234" t="s">
        <v>34</v>
      </c>
      <c r="T74" s="234" t="s">
        <v>35</v>
      </c>
      <c r="W74" s="127"/>
    </row>
    <row r="75" spans="1:23" s="124" customFormat="1">
      <c r="B75" s="222" t="s">
        <v>23</v>
      </c>
      <c r="C75" s="295">
        <v>110971</v>
      </c>
      <c r="D75" s="295">
        <v>108457</v>
      </c>
      <c r="E75" s="295">
        <v>115630</v>
      </c>
      <c r="F75" s="295">
        <v>114803</v>
      </c>
      <c r="G75" s="295">
        <v>118939</v>
      </c>
      <c r="H75" s="295">
        <v>117379</v>
      </c>
      <c r="I75" s="376">
        <v>120403</v>
      </c>
      <c r="J75" s="376">
        <v>117740</v>
      </c>
      <c r="K75" s="220">
        <v>123403</v>
      </c>
      <c r="L75" s="220">
        <v>121898</v>
      </c>
      <c r="M75" s="220">
        <v>113235</v>
      </c>
      <c r="N75" s="220">
        <v>112757</v>
      </c>
      <c r="O75" s="220">
        <v>79443</v>
      </c>
      <c r="P75" s="220">
        <v>79833</v>
      </c>
      <c r="Q75" s="295">
        <v>109989</v>
      </c>
      <c r="R75" s="295">
        <v>110149</v>
      </c>
      <c r="S75" s="295">
        <v>110576</v>
      </c>
      <c r="T75" s="295">
        <v>110728</v>
      </c>
      <c r="W75" s="127"/>
    </row>
    <row r="76" spans="1:23" s="127" customFormat="1">
      <c r="A76" s="139"/>
      <c r="B76" s="222" t="s">
        <v>36</v>
      </c>
      <c r="C76" s="295">
        <v>376641</v>
      </c>
      <c r="D76" s="295">
        <v>356583</v>
      </c>
      <c r="E76" s="295">
        <v>369230</v>
      </c>
      <c r="F76" s="295">
        <v>349605</v>
      </c>
      <c r="G76" s="295">
        <v>370758</v>
      </c>
      <c r="H76" s="295">
        <v>353225</v>
      </c>
      <c r="I76" s="376">
        <v>373878</v>
      </c>
      <c r="J76" s="376">
        <v>355838</v>
      </c>
      <c r="K76" s="220">
        <v>373588</v>
      </c>
      <c r="L76" s="220">
        <v>356217</v>
      </c>
      <c r="M76" s="220">
        <v>371553</v>
      </c>
      <c r="N76" s="220">
        <v>355219</v>
      </c>
      <c r="O76" s="220">
        <v>352297</v>
      </c>
      <c r="P76" s="220">
        <v>338020</v>
      </c>
      <c r="Q76" s="295">
        <v>378294</v>
      </c>
      <c r="R76" s="295">
        <v>364926</v>
      </c>
      <c r="S76" s="295">
        <v>364136</v>
      </c>
      <c r="T76" s="295">
        <v>350924</v>
      </c>
    </row>
    <row r="77" spans="1:23" s="127" customFormat="1">
      <c r="A77" s="139"/>
      <c r="B77" s="222" t="s">
        <v>25</v>
      </c>
      <c r="C77" s="295">
        <v>2323841</v>
      </c>
      <c r="D77" s="295">
        <v>2155377</v>
      </c>
      <c r="E77" s="295">
        <v>2303750</v>
      </c>
      <c r="F77" s="295">
        <v>2144488</v>
      </c>
      <c r="G77" s="295">
        <v>2258593</v>
      </c>
      <c r="H77" s="295">
        <v>2093112</v>
      </c>
      <c r="I77" s="376">
        <v>2232334</v>
      </c>
      <c r="J77" s="376">
        <v>2071499</v>
      </c>
      <c r="K77" s="220">
        <v>2215231</v>
      </c>
      <c r="L77" s="220">
        <v>2048757</v>
      </c>
      <c r="M77" s="220">
        <v>2179612</v>
      </c>
      <c r="N77" s="220">
        <v>2013930</v>
      </c>
      <c r="O77" s="220">
        <v>2175582</v>
      </c>
      <c r="P77" s="220">
        <v>2015144</v>
      </c>
      <c r="Q77" s="295">
        <v>2142148</v>
      </c>
      <c r="R77" s="295">
        <v>1998315</v>
      </c>
      <c r="S77" s="295">
        <v>2115821</v>
      </c>
      <c r="T77" s="295">
        <v>1976873</v>
      </c>
    </row>
    <row r="78" spans="1:23" s="127" customFormat="1">
      <c r="A78" s="124"/>
      <c r="B78" s="222" t="s">
        <v>26</v>
      </c>
      <c r="C78" s="295">
        <v>1737922</v>
      </c>
      <c r="D78" s="295">
        <v>1720547</v>
      </c>
      <c r="E78" s="295">
        <v>1730296</v>
      </c>
      <c r="F78" s="295">
        <v>1697903</v>
      </c>
      <c r="G78" s="295">
        <v>1731674</v>
      </c>
      <c r="H78" s="295">
        <v>1692919</v>
      </c>
      <c r="I78" s="376">
        <v>1752479</v>
      </c>
      <c r="J78" s="376">
        <v>1709312</v>
      </c>
      <c r="K78" s="220">
        <v>1781336</v>
      </c>
      <c r="L78" s="220">
        <v>1737447</v>
      </c>
      <c r="M78" s="220">
        <v>1763033</v>
      </c>
      <c r="N78" s="220">
        <v>1711000</v>
      </c>
      <c r="O78" s="220">
        <v>1769802</v>
      </c>
      <c r="P78" s="220">
        <v>1714796</v>
      </c>
      <c r="Q78" s="295">
        <v>1736089</v>
      </c>
      <c r="R78" s="295">
        <v>1668493</v>
      </c>
      <c r="S78" s="295">
        <v>1684511</v>
      </c>
      <c r="T78" s="295">
        <v>1617576</v>
      </c>
      <c r="W78" s="124"/>
    </row>
    <row r="79" spans="1:23" s="127" customFormat="1">
      <c r="A79" s="124"/>
      <c r="B79" s="222" t="s">
        <v>27</v>
      </c>
      <c r="C79" s="295">
        <v>628251</v>
      </c>
      <c r="D79" s="295">
        <v>720555</v>
      </c>
      <c r="E79" s="295">
        <v>639231</v>
      </c>
      <c r="F79" s="295">
        <v>729944</v>
      </c>
      <c r="G79" s="295">
        <v>647726</v>
      </c>
      <c r="H79" s="295">
        <v>724970</v>
      </c>
      <c r="I79" s="376">
        <v>649982</v>
      </c>
      <c r="J79" s="376">
        <v>721232</v>
      </c>
      <c r="K79" s="220">
        <v>667824</v>
      </c>
      <c r="L79" s="220">
        <v>733513</v>
      </c>
      <c r="M79" s="220">
        <v>673080</v>
      </c>
      <c r="N79" s="220">
        <v>729237</v>
      </c>
      <c r="O79" s="220">
        <v>694848</v>
      </c>
      <c r="P79" s="220">
        <v>759506</v>
      </c>
      <c r="Q79" s="295">
        <v>695425</v>
      </c>
      <c r="R79" s="295">
        <v>762383</v>
      </c>
      <c r="S79" s="295">
        <v>701847</v>
      </c>
      <c r="T79" s="295">
        <v>767142</v>
      </c>
      <c r="W79" s="124"/>
    </row>
    <row r="80" spans="1:23" s="127" customFormat="1">
      <c r="A80" s="124"/>
      <c r="B80" s="216" t="s">
        <v>8</v>
      </c>
      <c r="C80" s="297">
        <v>5177626</v>
      </c>
      <c r="D80" s="297">
        <v>5061519</v>
      </c>
      <c r="E80" s="297">
        <v>5158137</v>
      </c>
      <c r="F80" s="297">
        <v>5036743</v>
      </c>
      <c r="G80" s="297">
        <v>5127690</v>
      </c>
      <c r="H80" s="298">
        <v>4981605</v>
      </c>
      <c r="I80" s="377">
        <v>5129076</v>
      </c>
      <c r="J80" s="377">
        <v>4975621</v>
      </c>
      <c r="K80" s="235">
        <v>5161382</v>
      </c>
      <c r="L80" s="235">
        <v>4997832</v>
      </c>
      <c r="M80" s="235">
        <v>5100513</v>
      </c>
      <c r="N80" s="235">
        <v>4922143</v>
      </c>
      <c r="O80" s="235">
        <v>5071972</v>
      </c>
      <c r="P80" s="235">
        <v>4907299</v>
      </c>
      <c r="Q80" s="359">
        <v>5061945</v>
      </c>
      <c r="R80" s="359">
        <v>4904266</v>
      </c>
      <c r="S80" s="359">
        <v>4976891</v>
      </c>
      <c r="T80" s="359">
        <v>4823243</v>
      </c>
      <c r="U80" s="124"/>
      <c r="W80" s="124"/>
    </row>
    <row r="81" spans="1:23" s="127" customFormat="1">
      <c r="A81" s="124"/>
      <c r="B81" s="231"/>
      <c r="C81" s="237"/>
      <c r="D81" s="237"/>
      <c r="E81" s="237"/>
      <c r="F81" s="237"/>
      <c r="G81" s="237"/>
      <c r="H81" s="237"/>
      <c r="I81" s="361"/>
      <c r="J81" s="361"/>
      <c r="K81" s="238"/>
      <c r="L81" s="124"/>
      <c r="M81" s="241"/>
      <c r="N81" s="124"/>
      <c r="O81" s="124"/>
      <c r="P81" s="124"/>
      <c r="Q81" s="124"/>
      <c r="R81" s="124"/>
      <c r="S81" s="124"/>
      <c r="T81" s="366"/>
      <c r="U81" s="124"/>
      <c r="W81" s="124"/>
    </row>
    <row r="82" spans="1:23" s="127" customFormat="1" ht="15">
      <c r="A82" s="124"/>
      <c r="B82" s="231"/>
      <c r="C82" s="236"/>
      <c r="D82" s="236"/>
      <c r="E82" s="236"/>
      <c r="F82" s="236"/>
      <c r="G82" s="236"/>
      <c r="H82" s="236"/>
      <c r="I82" s="362"/>
      <c r="J82" s="362"/>
      <c r="K82" s="236"/>
      <c r="L82" s="543"/>
      <c r="M82" s="543"/>
      <c r="N82" s="124"/>
      <c r="O82" s="124"/>
      <c r="P82" s="124"/>
      <c r="Q82" s="124"/>
      <c r="R82" s="124"/>
      <c r="S82" s="124"/>
      <c r="T82" s="366"/>
      <c r="U82" s="124"/>
      <c r="W82" s="124"/>
    </row>
    <row r="83" spans="1:23" s="127" customFormat="1" ht="15.75">
      <c r="A83" s="124"/>
      <c r="B83" s="213" t="s">
        <v>37</v>
      </c>
      <c r="C83" s="242"/>
      <c r="D83" s="242"/>
      <c r="E83" s="242"/>
      <c r="F83" s="242"/>
      <c r="G83" s="242"/>
      <c r="H83" s="242"/>
      <c r="I83" s="383"/>
      <c r="J83" s="383"/>
      <c r="K83" s="124"/>
      <c r="L83" s="543"/>
      <c r="M83" s="543"/>
      <c r="R83" s="124"/>
      <c r="S83" s="124"/>
      <c r="T83" s="366"/>
      <c r="U83" s="124"/>
      <c r="W83" s="124"/>
    </row>
    <row r="84" spans="1:23" s="127" customFormat="1" ht="15">
      <c r="A84" s="124"/>
      <c r="B84" s="294" t="s">
        <v>38</v>
      </c>
      <c r="C84" s="216">
        <v>2015</v>
      </c>
      <c r="D84" s="216">
        <v>2016</v>
      </c>
      <c r="E84" s="216">
        <v>2017</v>
      </c>
      <c r="F84" s="243">
        <v>2018</v>
      </c>
      <c r="G84" s="243">
        <v>2019</v>
      </c>
      <c r="H84" s="243">
        <v>2020</v>
      </c>
      <c r="I84" s="384">
        <v>2021</v>
      </c>
      <c r="J84" s="385">
        <v>2022</v>
      </c>
      <c r="K84" s="385">
        <v>2023</v>
      </c>
      <c r="L84" s="543"/>
      <c r="M84" s="543"/>
      <c r="N84" s="244"/>
      <c r="O84" s="244"/>
      <c r="P84" s="240"/>
      <c r="Q84" s="240"/>
      <c r="R84" s="139"/>
      <c r="S84" s="139"/>
      <c r="T84" s="368"/>
      <c r="U84" s="139"/>
      <c r="V84" s="139"/>
      <c r="W84" s="139"/>
    </row>
    <row r="85" spans="1:23" s="127" customFormat="1" ht="15">
      <c r="A85" s="124"/>
      <c r="B85" s="245" t="s">
        <v>39</v>
      </c>
      <c r="C85" s="295">
        <v>0</v>
      </c>
      <c r="D85" s="341">
        <v>191</v>
      </c>
      <c r="E85" s="295">
        <v>115</v>
      </c>
      <c r="F85" s="296">
        <v>74</v>
      </c>
      <c r="G85" s="296">
        <v>92</v>
      </c>
      <c r="H85" s="296">
        <v>61</v>
      </c>
      <c r="I85" s="386">
        <v>42</v>
      </c>
      <c r="J85" s="303">
        <v>38</v>
      </c>
      <c r="K85" s="303">
        <v>62</v>
      </c>
      <c r="L85" s="543"/>
      <c r="M85" s="543"/>
      <c r="N85" s="224"/>
      <c r="O85" s="224"/>
      <c r="P85" s="224"/>
      <c r="Q85" s="224"/>
      <c r="R85" s="124"/>
      <c r="S85" s="124"/>
      <c r="T85" s="366"/>
      <c r="U85" s="124"/>
      <c r="V85" s="124"/>
      <c r="W85" s="124"/>
    </row>
    <row r="86" spans="1:23" s="127" customFormat="1" ht="15">
      <c r="A86" s="124"/>
      <c r="B86" s="245" t="s">
        <v>40</v>
      </c>
      <c r="C86" s="295">
        <v>89856</v>
      </c>
      <c r="D86" s="341">
        <v>95302</v>
      </c>
      <c r="E86" s="295">
        <v>91628</v>
      </c>
      <c r="F86" s="221">
        <v>92738</v>
      </c>
      <c r="G86" s="221">
        <v>93504</v>
      </c>
      <c r="H86" s="221">
        <v>78865</v>
      </c>
      <c r="I86" s="372">
        <v>53119</v>
      </c>
      <c r="J86" s="303">
        <v>83855</v>
      </c>
      <c r="K86" s="303">
        <v>79543</v>
      </c>
      <c r="L86" s="543"/>
      <c r="M86" s="543"/>
      <c r="N86" s="224"/>
      <c r="O86" s="224"/>
      <c r="P86" s="224"/>
      <c r="Q86" s="224"/>
      <c r="R86" s="124"/>
      <c r="S86" s="124"/>
      <c r="T86" s="366"/>
      <c r="U86" s="124"/>
      <c r="V86" s="124"/>
      <c r="W86" s="124"/>
    </row>
    <row r="87" spans="1:23" s="127" customFormat="1" ht="15">
      <c r="A87" s="139"/>
      <c r="B87" s="245" t="s">
        <v>41</v>
      </c>
      <c r="C87" s="295">
        <v>129572</v>
      </c>
      <c r="D87" s="341">
        <v>134940</v>
      </c>
      <c r="E87" s="295">
        <v>144575</v>
      </c>
      <c r="F87" s="221">
        <v>145331</v>
      </c>
      <c r="G87" s="221">
        <v>151705</v>
      </c>
      <c r="H87" s="221">
        <v>147066</v>
      </c>
      <c r="I87" s="372">
        <v>106115</v>
      </c>
      <c r="J87" s="303">
        <v>136245</v>
      </c>
      <c r="K87" s="303">
        <v>141699</v>
      </c>
      <c r="L87" s="543"/>
      <c r="M87" s="543"/>
      <c r="N87" s="224"/>
      <c r="O87" s="224"/>
      <c r="P87" s="224"/>
      <c r="Q87" s="224"/>
      <c r="R87" s="124"/>
      <c r="S87" s="124"/>
      <c r="T87" s="366"/>
      <c r="U87" s="124"/>
      <c r="V87" s="124"/>
      <c r="W87" s="124"/>
    </row>
    <row r="88" spans="1:23" s="127" customFormat="1" ht="15">
      <c r="A88" s="124"/>
      <c r="B88" s="245" t="s">
        <v>42</v>
      </c>
      <c r="C88" s="295">
        <v>733224</v>
      </c>
      <c r="D88" s="341">
        <v>718835</v>
      </c>
      <c r="E88" s="295">
        <v>723983</v>
      </c>
      <c r="F88" s="221">
        <v>729716</v>
      </c>
      <c r="G88" s="221">
        <v>729805</v>
      </c>
      <c r="H88" s="221">
        <v>726772</v>
      </c>
      <c r="I88" s="372">
        <v>690317</v>
      </c>
      <c r="J88" s="303">
        <v>743220</v>
      </c>
      <c r="K88" s="303">
        <v>715060</v>
      </c>
      <c r="L88" s="543"/>
      <c r="M88" s="543"/>
      <c r="N88" s="133"/>
      <c r="O88" s="133"/>
      <c r="P88" s="133"/>
      <c r="Q88" s="246"/>
      <c r="R88" s="124"/>
      <c r="S88" s="124"/>
      <c r="T88" s="366"/>
      <c r="U88" s="124"/>
      <c r="V88" s="124"/>
      <c r="W88" s="124"/>
    </row>
    <row r="89" spans="1:23" s="127" customFormat="1" ht="15">
      <c r="A89" s="124"/>
      <c r="B89" s="245" t="s">
        <v>43</v>
      </c>
      <c r="C89" s="295">
        <v>897415</v>
      </c>
      <c r="D89" s="341">
        <v>874299</v>
      </c>
      <c r="E89" s="295">
        <v>856060</v>
      </c>
      <c r="F89" s="221">
        <v>860645</v>
      </c>
      <c r="G89" s="221">
        <v>873666</v>
      </c>
      <c r="H89" s="221">
        <v>858597</v>
      </c>
      <c r="I89" s="372">
        <v>828722</v>
      </c>
      <c r="J89" s="303">
        <v>858134</v>
      </c>
      <c r="K89" s="303">
        <v>869725</v>
      </c>
      <c r="L89" s="543"/>
      <c r="M89" s="543"/>
      <c r="N89" s="133"/>
      <c r="O89" s="133"/>
      <c r="P89" s="133"/>
      <c r="Q89" s="246"/>
      <c r="R89" s="124"/>
      <c r="S89" s="124"/>
      <c r="T89" s="366"/>
      <c r="U89" s="124"/>
      <c r="V89" s="124"/>
      <c r="W89" s="124"/>
    </row>
    <row r="90" spans="1:23" s="127" customFormat="1" ht="15">
      <c r="B90" s="245" t="s">
        <v>44</v>
      </c>
      <c r="C90" s="295">
        <v>877678</v>
      </c>
      <c r="D90" s="341">
        <v>852824</v>
      </c>
      <c r="E90" s="295">
        <v>834692</v>
      </c>
      <c r="F90" s="221">
        <v>819326</v>
      </c>
      <c r="G90" s="221">
        <v>827035</v>
      </c>
      <c r="H90" s="221">
        <v>833060</v>
      </c>
      <c r="I90" s="372">
        <v>828457</v>
      </c>
      <c r="J90" s="303">
        <v>798684</v>
      </c>
      <c r="K90" s="303">
        <v>818191</v>
      </c>
      <c r="L90" s="543"/>
      <c r="M90" s="543"/>
      <c r="N90" s="134"/>
      <c r="O90" s="134"/>
      <c r="P90" s="134"/>
      <c r="Q90" s="247"/>
      <c r="R90" s="139"/>
      <c r="S90" s="139"/>
      <c r="T90" s="368"/>
      <c r="U90" s="139"/>
      <c r="V90" s="139"/>
      <c r="W90" s="139"/>
    </row>
    <row r="91" spans="1:23" s="127" customFormat="1" ht="15">
      <c r="B91" s="245" t="s">
        <v>45</v>
      </c>
      <c r="C91" s="295">
        <v>883934</v>
      </c>
      <c r="D91" s="341">
        <v>863913</v>
      </c>
      <c r="E91" s="295">
        <v>841426</v>
      </c>
      <c r="F91" s="221">
        <v>823113</v>
      </c>
      <c r="G91" s="221">
        <v>817734</v>
      </c>
      <c r="H91" s="221">
        <v>818887</v>
      </c>
      <c r="I91" s="372">
        <v>826569</v>
      </c>
      <c r="J91" s="303">
        <v>789547</v>
      </c>
      <c r="K91" s="303">
        <v>782241</v>
      </c>
      <c r="L91" s="543"/>
      <c r="M91" s="543"/>
      <c r="N91" s="134"/>
      <c r="O91" s="134"/>
      <c r="P91" s="134"/>
      <c r="Q91" s="247"/>
      <c r="R91" s="139"/>
      <c r="S91" s="139"/>
      <c r="T91" s="368"/>
      <c r="U91" s="139"/>
      <c r="V91" s="139"/>
      <c r="W91" s="139"/>
    </row>
    <row r="92" spans="1:23" s="127" customFormat="1" ht="15">
      <c r="B92" s="245" t="s">
        <v>46</v>
      </c>
      <c r="C92" s="295">
        <v>838546</v>
      </c>
      <c r="D92" s="341">
        <v>858583</v>
      </c>
      <c r="E92" s="295">
        <v>844321</v>
      </c>
      <c r="F92" s="221">
        <v>826831</v>
      </c>
      <c r="G92" s="221">
        <v>815767</v>
      </c>
      <c r="H92" s="221">
        <v>806130</v>
      </c>
      <c r="I92" s="372">
        <v>811157</v>
      </c>
      <c r="J92" s="303">
        <v>797666</v>
      </c>
      <c r="K92" s="303">
        <v>760435</v>
      </c>
      <c r="L92" s="543"/>
      <c r="M92" s="543"/>
      <c r="N92" s="133"/>
      <c r="O92" s="133"/>
      <c r="P92" s="133"/>
      <c r="Q92" s="246"/>
      <c r="R92" s="124"/>
      <c r="S92" s="124"/>
      <c r="T92" s="366"/>
      <c r="U92" s="124"/>
      <c r="V92" s="124"/>
      <c r="W92" s="124"/>
    </row>
    <row r="93" spans="1:23" s="136" customFormat="1" ht="15">
      <c r="A93" s="127"/>
      <c r="B93" s="245" t="s">
        <v>47</v>
      </c>
      <c r="C93" s="295">
        <v>821729</v>
      </c>
      <c r="D93" s="341">
        <v>818402</v>
      </c>
      <c r="E93" s="295">
        <v>838749</v>
      </c>
      <c r="F93" s="221">
        <v>829943</v>
      </c>
      <c r="G93" s="221">
        <v>822039</v>
      </c>
      <c r="H93" s="221">
        <v>806401</v>
      </c>
      <c r="I93" s="372">
        <v>806198</v>
      </c>
      <c r="J93" s="303">
        <v>797352</v>
      </c>
      <c r="K93" s="303">
        <v>776065</v>
      </c>
      <c r="L93" s="543"/>
      <c r="M93" s="543"/>
      <c r="N93" s="133"/>
      <c r="O93" s="133"/>
      <c r="P93" s="133"/>
      <c r="Q93" s="246"/>
      <c r="R93" s="124"/>
      <c r="S93" s="124"/>
      <c r="T93" s="366"/>
      <c r="U93" s="124"/>
      <c r="V93" s="124"/>
      <c r="W93" s="124"/>
    </row>
    <row r="94" spans="1:23" s="127" customFormat="1" ht="15">
      <c r="B94" s="245" t="s">
        <v>48</v>
      </c>
      <c r="C94" s="295">
        <v>911367</v>
      </c>
      <c r="D94" s="341">
        <v>911036</v>
      </c>
      <c r="E94" s="295">
        <v>911439</v>
      </c>
      <c r="F94" s="221">
        <v>931082</v>
      </c>
      <c r="G94" s="221">
        <v>930132</v>
      </c>
      <c r="H94" s="221">
        <v>919176</v>
      </c>
      <c r="I94" s="372">
        <v>872104</v>
      </c>
      <c r="J94" s="303">
        <v>860504</v>
      </c>
      <c r="K94" s="303">
        <v>845546</v>
      </c>
      <c r="L94" s="543"/>
      <c r="M94" s="543"/>
      <c r="N94" s="133"/>
      <c r="O94" s="133"/>
      <c r="P94" s="133"/>
      <c r="Q94" s="246"/>
      <c r="R94" s="124"/>
      <c r="S94" s="124"/>
      <c r="T94" s="366"/>
      <c r="U94" s="124"/>
      <c r="V94" s="124"/>
      <c r="W94" s="124"/>
    </row>
    <row r="95" spans="1:23" s="127" customFormat="1" ht="15">
      <c r="B95" s="245" t="s">
        <v>49</v>
      </c>
      <c r="C95" s="295">
        <v>806360</v>
      </c>
      <c r="D95" s="295">
        <v>806228</v>
      </c>
      <c r="E95" s="295">
        <v>806140</v>
      </c>
      <c r="F95" s="221">
        <v>810842</v>
      </c>
      <c r="G95" s="221">
        <v>836581</v>
      </c>
      <c r="H95" s="221">
        <v>845575</v>
      </c>
      <c r="I95" s="372">
        <v>865096</v>
      </c>
      <c r="J95" s="303">
        <v>802957</v>
      </c>
      <c r="K95" s="303">
        <v>792285</v>
      </c>
      <c r="L95" s="543"/>
      <c r="M95" s="543"/>
      <c r="N95" s="133"/>
      <c r="O95" s="133"/>
      <c r="P95" s="133"/>
      <c r="Q95" s="246"/>
      <c r="R95" s="124"/>
      <c r="S95" s="124"/>
      <c r="T95" s="366"/>
      <c r="U95" s="124"/>
      <c r="V95" s="124"/>
      <c r="W95" s="124"/>
    </row>
    <row r="96" spans="1:23" s="124" customFormat="1" ht="15">
      <c r="A96" s="127"/>
      <c r="B96" s="245" t="s">
        <v>50</v>
      </c>
      <c r="C96" s="295">
        <v>727322</v>
      </c>
      <c r="D96" s="295">
        <v>717881</v>
      </c>
      <c r="E96" s="295">
        <v>723015</v>
      </c>
      <c r="F96" s="221">
        <v>729095</v>
      </c>
      <c r="G96" s="221">
        <v>740438</v>
      </c>
      <c r="H96" s="221">
        <v>763548</v>
      </c>
      <c r="I96" s="372">
        <v>787014</v>
      </c>
      <c r="J96" s="303">
        <v>767623</v>
      </c>
      <c r="K96" s="303">
        <v>723979</v>
      </c>
      <c r="L96" s="543"/>
      <c r="M96" s="544"/>
      <c r="N96" s="133"/>
      <c r="O96" s="133"/>
      <c r="P96" s="133"/>
      <c r="Q96" s="246"/>
      <c r="T96" s="366"/>
    </row>
    <row r="97" spans="1:23" s="127" customFormat="1" ht="15">
      <c r="B97" s="245" t="s">
        <v>51</v>
      </c>
      <c r="C97" s="295">
        <v>649737</v>
      </c>
      <c r="D97" s="295">
        <v>642703</v>
      </c>
      <c r="E97" s="295">
        <v>636683</v>
      </c>
      <c r="F97" s="221">
        <v>642954</v>
      </c>
      <c r="G97" s="221">
        <v>653434</v>
      </c>
      <c r="H97" s="221">
        <v>671353</v>
      </c>
      <c r="I97" s="372">
        <v>716849</v>
      </c>
      <c r="J97" s="303">
        <v>703795</v>
      </c>
      <c r="K97" s="303">
        <v>680160</v>
      </c>
      <c r="L97" s="543"/>
      <c r="M97" s="544"/>
      <c r="N97" s="133"/>
      <c r="O97" s="133"/>
      <c r="P97" s="133"/>
      <c r="Q97" s="246"/>
      <c r="R97" s="124"/>
      <c r="S97" s="124"/>
      <c r="T97" s="366"/>
      <c r="U97" s="124"/>
      <c r="V97" s="124"/>
      <c r="W97" s="124"/>
    </row>
    <row r="98" spans="1:23" s="127" customFormat="1" ht="15">
      <c r="B98" s="245" t="s">
        <v>52</v>
      </c>
      <c r="C98" s="295">
        <v>571456</v>
      </c>
      <c r="D98" s="295">
        <v>573242</v>
      </c>
      <c r="E98" s="295">
        <v>570759</v>
      </c>
      <c r="F98" s="221">
        <v>567827</v>
      </c>
      <c r="G98" s="221">
        <v>577900</v>
      </c>
      <c r="H98" s="221">
        <v>596478</v>
      </c>
      <c r="I98" s="372">
        <v>617579</v>
      </c>
      <c r="J98" s="303">
        <v>624636</v>
      </c>
      <c r="K98" s="303">
        <v>614130</v>
      </c>
      <c r="L98" s="544"/>
      <c r="M98" s="544"/>
      <c r="N98" s="134"/>
      <c r="O98" s="134"/>
      <c r="P98" s="134"/>
      <c r="Q98" s="247"/>
      <c r="R98" s="139"/>
      <c r="S98" s="139"/>
      <c r="T98" s="368"/>
      <c r="U98" s="139"/>
      <c r="V98" s="139"/>
      <c r="W98" s="139"/>
    </row>
    <row r="99" spans="1:23" s="127" customFormat="1" ht="15">
      <c r="B99" s="245" t="s">
        <v>53</v>
      </c>
      <c r="C99" s="295">
        <v>484664</v>
      </c>
      <c r="D99" s="295">
        <v>493582</v>
      </c>
      <c r="E99" s="295">
        <v>495371</v>
      </c>
      <c r="F99" s="221">
        <v>493064</v>
      </c>
      <c r="G99" s="221">
        <v>492379</v>
      </c>
      <c r="H99" s="221">
        <v>505630</v>
      </c>
      <c r="I99" s="372">
        <v>534086</v>
      </c>
      <c r="J99" s="303">
        <v>518754</v>
      </c>
      <c r="K99" s="303">
        <v>535640</v>
      </c>
      <c r="L99" s="544"/>
      <c r="M99" s="544"/>
      <c r="N99" s="133"/>
      <c r="O99" s="133"/>
      <c r="P99" s="133"/>
      <c r="Q99" s="246"/>
      <c r="R99" s="124"/>
      <c r="S99" s="124"/>
      <c r="T99" s="366"/>
      <c r="U99" s="124"/>
      <c r="V99" s="124"/>
      <c r="W99" s="124"/>
    </row>
    <row r="100" spans="1:23" s="127" customFormat="1" ht="13.5" customHeight="1">
      <c r="B100" s="245" t="s">
        <v>54</v>
      </c>
      <c r="C100" s="295">
        <v>7237</v>
      </c>
      <c r="D100" s="295">
        <v>6794</v>
      </c>
      <c r="E100" s="295">
        <v>7218</v>
      </c>
      <c r="F100" s="221">
        <v>6748</v>
      </c>
      <c r="G100" s="221">
        <v>6578</v>
      </c>
      <c r="H100" s="221">
        <v>6776</v>
      </c>
      <c r="I100" s="372">
        <v>7802</v>
      </c>
      <c r="J100" s="303">
        <v>7097</v>
      </c>
      <c r="K100" s="303">
        <v>144</v>
      </c>
      <c r="L100" s="544"/>
      <c r="M100" s="544"/>
      <c r="N100" s="133"/>
      <c r="O100" s="133"/>
      <c r="P100" s="133"/>
      <c r="Q100" s="246"/>
      <c r="R100" s="124"/>
      <c r="S100" s="124"/>
      <c r="T100" s="366"/>
      <c r="U100" s="124"/>
      <c r="V100" s="124"/>
      <c r="W100" s="124"/>
    </row>
    <row r="101" spans="1:23" s="127" customFormat="1" ht="15">
      <c r="B101" s="245" t="s">
        <v>55</v>
      </c>
      <c r="C101" s="295">
        <v>6075</v>
      </c>
      <c r="D101" s="295">
        <v>5668</v>
      </c>
      <c r="E101" s="295">
        <v>5225</v>
      </c>
      <c r="F101" s="221">
        <v>5228</v>
      </c>
      <c r="G101" s="221">
        <v>5180</v>
      </c>
      <c r="H101" s="221">
        <v>5236</v>
      </c>
      <c r="I101" s="372">
        <v>5720</v>
      </c>
      <c r="J101" s="303">
        <v>5796</v>
      </c>
      <c r="K101" s="303">
        <v>444</v>
      </c>
      <c r="L101" s="544"/>
      <c r="M101" s="544"/>
      <c r="N101" s="133"/>
      <c r="O101" s="133"/>
      <c r="P101" s="133"/>
      <c r="Q101" s="246"/>
      <c r="R101" s="124"/>
      <c r="S101" s="124"/>
      <c r="T101" s="366"/>
      <c r="U101" s="124"/>
      <c r="V101" s="124"/>
      <c r="W101" s="124"/>
    </row>
    <row r="102" spans="1:23" s="127" customFormat="1" ht="15">
      <c r="A102" s="136"/>
      <c r="B102" s="245" t="s">
        <v>56</v>
      </c>
      <c r="C102" s="339">
        <v>0</v>
      </c>
      <c r="D102" s="295">
        <v>1</v>
      </c>
      <c r="E102" s="295">
        <v>0</v>
      </c>
      <c r="F102" s="295">
        <v>0</v>
      </c>
      <c r="G102" s="295">
        <v>0</v>
      </c>
      <c r="H102" s="295">
        <v>0</v>
      </c>
      <c r="I102" s="303">
        <v>0</v>
      </c>
      <c r="J102" s="303">
        <v>0</v>
      </c>
      <c r="K102" s="303">
        <v>12138</v>
      </c>
      <c r="L102" s="544"/>
      <c r="M102" s="544"/>
      <c r="N102" s="134"/>
      <c r="O102" s="134"/>
      <c r="P102" s="134"/>
      <c r="Q102" s="247"/>
      <c r="R102" s="139"/>
      <c r="S102" s="139"/>
      <c r="T102" s="368"/>
      <c r="U102" s="139"/>
      <c r="V102" s="139"/>
      <c r="W102" s="139"/>
    </row>
    <row r="103" spans="1:23" s="127" customFormat="1" ht="15">
      <c r="B103" s="245" t="s">
        <v>57</v>
      </c>
      <c r="C103" s="295">
        <v>71577</v>
      </c>
      <c r="D103" s="295">
        <v>85159</v>
      </c>
      <c r="E103" s="295">
        <v>52634</v>
      </c>
      <c r="F103" s="221">
        <v>60928</v>
      </c>
      <c r="G103" s="221">
        <v>16894</v>
      </c>
      <c r="H103" s="221">
        <v>7024</v>
      </c>
      <c r="I103" s="372">
        <v>30891</v>
      </c>
      <c r="J103" s="303">
        <v>34692</v>
      </c>
      <c r="K103" s="303">
        <v>20576</v>
      </c>
      <c r="L103" s="543"/>
      <c r="M103" s="543"/>
      <c r="N103" s="134"/>
      <c r="O103" s="134"/>
      <c r="P103" s="247"/>
      <c r="Q103" s="247"/>
      <c r="R103" s="139"/>
      <c r="S103" s="139"/>
      <c r="T103" s="368"/>
      <c r="U103" s="139"/>
      <c r="V103" s="139"/>
      <c r="W103" s="139"/>
    </row>
    <row r="104" spans="1:23" s="127" customFormat="1" ht="15">
      <c r="B104" s="245" t="s">
        <v>58</v>
      </c>
      <c r="C104" s="295">
        <v>54380</v>
      </c>
      <c r="D104" s="295">
        <v>60469</v>
      </c>
      <c r="E104" s="295">
        <v>49553</v>
      </c>
      <c r="F104" s="221">
        <v>47656</v>
      </c>
      <c r="G104" s="221">
        <v>52711</v>
      </c>
      <c r="H104" s="221">
        <v>25659</v>
      </c>
      <c r="I104" s="372">
        <v>22645</v>
      </c>
      <c r="J104" s="303">
        <v>26376</v>
      </c>
      <c r="K104" s="303">
        <v>26141</v>
      </c>
      <c r="L104" s="543"/>
      <c r="M104" s="543"/>
      <c r="N104" s="134"/>
      <c r="O104" s="134"/>
      <c r="P104" s="247"/>
      <c r="Q104" s="247"/>
      <c r="R104" s="139"/>
      <c r="S104" s="139"/>
      <c r="T104" s="368"/>
      <c r="U104" s="139"/>
      <c r="V104" s="139"/>
      <c r="W104" s="139"/>
    </row>
    <row r="105" spans="1:23" s="124" customFormat="1" ht="15">
      <c r="A105" s="127"/>
      <c r="B105" s="245" t="s">
        <v>59</v>
      </c>
      <c r="C105" s="295">
        <v>163558</v>
      </c>
      <c r="D105" s="295">
        <v>157336</v>
      </c>
      <c r="E105" s="295">
        <v>157870</v>
      </c>
      <c r="F105" s="221">
        <v>156205</v>
      </c>
      <c r="G105" s="221">
        <v>161306</v>
      </c>
      <c r="H105" s="221">
        <v>116240</v>
      </c>
      <c r="I105" s="372">
        <v>99774</v>
      </c>
      <c r="J105" s="303">
        <v>116287</v>
      </c>
      <c r="K105" s="303">
        <v>106441</v>
      </c>
      <c r="L105" s="543"/>
      <c r="M105" s="543"/>
      <c r="N105" s="133"/>
      <c r="O105" s="133"/>
      <c r="P105" s="133"/>
      <c r="Q105" s="246"/>
      <c r="T105" s="366"/>
    </row>
    <row r="106" spans="1:23" s="124" customFormat="1" ht="15">
      <c r="A106" s="127"/>
      <c r="B106" s="245" t="s">
        <v>60</v>
      </c>
      <c r="C106" s="295">
        <v>200125</v>
      </c>
      <c r="D106" s="295">
        <v>193015</v>
      </c>
      <c r="E106" s="295">
        <v>189446</v>
      </c>
      <c r="F106" s="221">
        <v>191613</v>
      </c>
      <c r="G106" s="221">
        <v>196892</v>
      </c>
      <c r="H106" s="221">
        <v>158141</v>
      </c>
      <c r="I106" s="372">
        <v>143761</v>
      </c>
      <c r="J106" s="303">
        <v>153416</v>
      </c>
      <c r="K106" s="303">
        <v>153676</v>
      </c>
      <c r="L106" s="543"/>
      <c r="M106" s="543"/>
      <c r="N106" s="133"/>
      <c r="O106" s="133"/>
      <c r="P106" s="133"/>
      <c r="Q106" s="246"/>
      <c r="T106" s="366"/>
    </row>
    <row r="107" spans="1:23" s="124" customFormat="1" ht="15">
      <c r="A107" s="127"/>
      <c r="B107" s="245" t="s">
        <v>61</v>
      </c>
      <c r="C107" s="295">
        <v>114823</v>
      </c>
      <c r="D107" s="295">
        <v>105788</v>
      </c>
      <c r="E107" s="295">
        <v>100614</v>
      </c>
      <c r="F107" s="221">
        <v>98370</v>
      </c>
      <c r="G107" s="221">
        <v>95563</v>
      </c>
      <c r="H107" s="221">
        <v>79385</v>
      </c>
      <c r="I107" s="372">
        <v>84072</v>
      </c>
      <c r="J107" s="303">
        <v>77092</v>
      </c>
      <c r="K107" s="303">
        <v>79001</v>
      </c>
      <c r="L107" s="543"/>
      <c r="M107" s="543"/>
      <c r="N107" s="133"/>
      <c r="O107" s="133"/>
      <c r="P107" s="133"/>
      <c r="Q107" s="246"/>
      <c r="T107" s="366"/>
    </row>
    <row r="108" spans="1:23" s="124" customFormat="1" ht="15">
      <c r="A108" s="127"/>
      <c r="B108" s="245" t="s">
        <v>62</v>
      </c>
      <c r="C108" s="295">
        <v>164551</v>
      </c>
      <c r="D108" s="295">
        <v>184101</v>
      </c>
      <c r="E108" s="295">
        <v>193509</v>
      </c>
      <c r="F108" s="221">
        <v>199977</v>
      </c>
      <c r="G108" s="221">
        <v>223737</v>
      </c>
      <c r="H108" s="221">
        <v>208812</v>
      </c>
      <c r="I108" s="372">
        <v>205095</v>
      </c>
      <c r="J108" s="303">
        <v>224433</v>
      </c>
      <c r="K108" s="303">
        <v>227492</v>
      </c>
      <c r="L108" s="543"/>
      <c r="M108" s="543"/>
      <c r="N108" s="133"/>
      <c r="O108" s="133"/>
      <c r="P108" s="133"/>
      <c r="Q108" s="246"/>
      <c r="T108" s="366"/>
    </row>
    <row r="109" spans="1:23" s="124" customFormat="1" ht="15">
      <c r="B109" s="245" t="s">
        <v>63</v>
      </c>
      <c r="C109" s="295">
        <v>33959</v>
      </c>
      <c r="D109" s="295">
        <v>34588</v>
      </c>
      <c r="E109" s="295">
        <v>34270</v>
      </c>
      <c r="F109" s="221">
        <v>35391</v>
      </c>
      <c r="G109" s="221">
        <v>38142</v>
      </c>
      <c r="H109" s="221">
        <v>37784</v>
      </c>
      <c r="I109" s="373">
        <v>36087</v>
      </c>
      <c r="J109" s="303">
        <v>38012</v>
      </c>
      <c r="K109" s="303">
        <v>39320</v>
      </c>
      <c r="L109" s="543"/>
      <c r="M109" s="543"/>
      <c r="N109" s="133"/>
      <c r="O109" s="133"/>
      <c r="P109" s="133"/>
      <c r="Q109" s="246"/>
      <c r="T109" s="366"/>
    </row>
    <row r="110" spans="1:23" s="124" customFormat="1" ht="15">
      <c r="B110" s="245" t="s">
        <v>8</v>
      </c>
      <c r="C110" s="297">
        <v>10239145</v>
      </c>
      <c r="D110" s="297">
        <v>10194880</v>
      </c>
      <c r="E110" s="297">
        <v>10109295</v>
      </c>
      <c r="F110" s="298">
        <v>10104697</v>
      </c>
      <c r="G110" s="298">
        <v>10159214</v>
      </c>
      <c r="H110" s="298">
        <v>10022656</v>
      </c>
      <c r="I110" s="387">
        <v>9979271</v>
      </c>
      <c r="J110" s="363">
        <v>9966211</v>
      </c>
      <c r="K110" s="363">
        <v>9800134</v>
      </c>
      <c r="L110" s="545"/>
      <c r="M110" s="545"/>
      <c r="N110" s="134"/>
      <c r="O110" s="134"/>
      <c r="P110" s="134"/>
      <c r="Q110" s="247"/>
      <c r="R110" s="139"/>
      <c r="S110" s="139"/>
      <c r="T110" s="368"/>
      <c r="U110" s="139"/>
      <c r="V110" s="139"/>
      <c r="W110" s="139"/>
    </row>
    <row r="111" spans="1:23" s="124" customFormat="1">
      <c r="I111" s="117"/>
      <c r="J111" s="117"/>
      <c r="K111" s="238"/>
      <c r="L111" s="350"/>
      <c r="M111" s="350"/>
      <c r="N111" s="238"/>
      <c r="O111" s="238"/>
      <c r="P111" s="238"/>
      <c r="Q111" s="238"/>
      <c r="R111" s="238"/>
      <c r="S111" s="238"/>
      <c r="T111" s="366"/>
    </row>
    <row r="112" spans="1:23" s="139" customFormat="1">
      <c r="A112" s="138"/>
      <c r="C112" s="137"/>
      <c r="D112" s="137"/>
      <c r="E112" s="137"/>
      <c r="F112" s="137"/>
      <c r="G112" s="137"/>
      <c r="H112" s="137"/>
      <c r="I112" s="130"/>
      <c r="J112" s="130"/>
      <c r="K112" s="124"/>
      <c r="L112" s="124"/>
      <c r="M112" s="127"/>
      <c r="N112" s="127"/>
      <c r="O112" s="127"/>
      <c r="P112" s="127"/>
      <c r="Q112" s="127"/>
      <c r="R112" s="124"/>
      <c r="S112" s="124"/>
      <c r="T112" s="366"/>
      <c r="U112" s="124"/>
      <c r="V112" s="124"/>
      <c r="W112" s="124"/>
    </row>
    <row r="113" spans="1:25" s="124" customFormat="1" ht="15.75">
      <c r="B113" s="213" t="s">
        <v>64</v>
      </c>
      <c r="I113" s="117"/>
      <c r="J113" s="117"/>
      <c r="M113" s="136"/>
      <c r="N113" s="127"/>
      <c r="O113" s="127"/>
      <c r="P113" s="127"/>
      <c r="Q113" s="127"/>
      <c r="R113" s="127"/>
      <c r="S113" s="127"/>
      <c r="T113" s="125"/>
      <c r="V113" s="127"/>
    </row>
    <row r="114" spans="1:25" s="124" customFormat="1">
      <c r="B114" s="216" t="s">
        <v>5</v>
      </c>
      <c r="C114" s="568">
        <v>2015</v>
      </c>
      <c r="D114" s="569"/>
      <c r="E114" s="568">
        <v>2016</v>
      </c>
      <c r="F114" s="569"/>
      <c r="G114" s="568">
        <v>2017</v>
      </c>
      <c r="H114" s="569"/>
      <c r="I114" s="576">
        <v>2018</v>
      </c>
      <c r="J114" s="577"/>
      <c r="K114" s="578">
        <v>2019</v>
      </c>
      <c r="L114" s="579"/>
      <c r="M114" s="578">
        <v>2020</v>
      </c>
      <c r="N114" s="579"/>
      <c r="O114" s="578">
        <v>2021</v>
      </c>
      <c r="P114" s="579"/>
      <c r="Q114" s="578">
        <v>2022</v>
      </c>
      <c r="R114" s="579"/>
      <c r="S114" s="578">
        <v>2023</v>
      </c>
      <c r="T114" s="579"/>
    </row>
    <row r="115" spans="1:25" s="124" customFormat="1">
      <c r="B115" s="245" t="s">
        <v>65</v>
      </c>
      <c r="C115" s="234" t="s">
        <v>16</v>
      </c>
      <c r="D115" s="234" t="s">
        <v>31</v>
      </c>
      <c r="E115" s="234" t="s">
        <v>16</v>
      </c>
      <c r="F115" s="234" t="s">
        <v>31</v>
      </c>
      <c r="G115" s="234" t="s">
        <v>16</v>
      </c>
      <c r="H115" s="234" t="s">
        <v>31</v>
      </c>
      <c r="I115" s="388" t="s">
        <v>16</v>
      </c>
      <c r="J115" s="388" t="s">
        <v>31</v>
      </c>
      <c r="K115" s="249" t="s">
        <v>16</v>
      </c>
      <c r="L115" s="249" t="s">
        <v>31</v>
      </c>
      <c r="M115" s="249" t="s">
        <v>16</v>
      </c>
      <c r="N115" s="249" t="s">
        <v>31</v>
      </c>
      <c r="O115" s="249" t="s">
        <v>16</v>
      </c>
      <c r="P115" s="249" t="s">
        <v>31</v>
      </c>
      <c r="Q115" s="249" t="s">
        <v>16</v>
      </c>
      <c r="R115" s="249" t="s">
        <v>31</v>
      </c>
      <c r="S115" s="249" t="s">
        <v>16</v>
      </c>
      <c r="T115" s="249" t="s">
        <v>31</v>
      </c>
    </row>
    <row r="116" spans="1:25" s="124" customFormat="1">
      <c r="B116" s="245" t="s">
        <v>39</v>
      </c>
      <c r="C116" s="295">
        <v>0</v>
      </c>
      <c r="D116" s="295">
        <v>0</v>
      </c>
      <c r="E116" s="340">
        <v>0</v>
      </c>
      <c r="F116" s="295">
        <v>191</v>
      </c>
      <c r="G116" s="295">
        <v>0</v>
      </c>
      <c r="H116" s="295">
        <v>115</v>
      </c>
      <c r="I116" s="389">
        <v>0</v>
      </c>
      <c r="J116" s="389">
        <v>74</v>
      </c>
      <c r="K116" s="299">
        <v>0</v>
      </c>
      <c r="L116" s="299">
        <v>92</v>
      </c>
      <c r="M116" s="289">
        <v>0</v>
      </c>
      <c r="N116" s="289">
        <v>61</v>
      </c>
      <c r="O116" s="299">
        <v>0</v>
      </c>
      <c r="P116" s="299">
        <v>42</v>
      </c>
      <c r="Q116" s="299">
        <v>0</v>
      </c>
      <c r="R116" s="299">
        <v>38</v>
      </c>
      <c r="S116" s="299">
        <v>0</v>
      </c>
      <c r="T116" s="299">
        <v>62</v>
      </c>
      <c r="U116" s="366"/>
      <c r="W116" s="366"/>
      <c r="X116" s="366"/>
      <c r="Y116" s="366"/>
    </row>
    <row r="117" spans="1:25" s="124" customFormat="1">
      <c r="B117" s="245" t="s">
        <v>40</v>
      </c>
      <c r="C117" s="295">
        <v>16121</v>
      </c>
      <c r="D117" s="295">
        <v>73735</v>
      </c>
      <c r="E117" s="295">
        <v>16387</v>
      </c>
      <c r="F117" s="295">
        <v>78915</v>
      </c>
      <c r="G117" s="295">
        <v>11881</v>
      </c>
      <c r="H117" s="295">
        <v>79747</v>
      </c>
      <c r="I117" s="372">
        <v>11678</v>
      </c>
      <c r="J117" s="372">
        <v>81060</v>
      </c>
      <c r="K117" s="221">
        <v>11125</v>
      </c>
      <c r="L117" s="221">
        <v>82379</v>
      </c>
      <c r="M117" s="289">
        <v>10938</v>
      </c>
      <c r="N117" s="289">
        <v>67927</v>
      </c>
      <c r="O117" s="221">
        <v>13436</v>
      </c>
      <c r="P117" s="221">
        <v>39683</v>
      </c>
      <c r="Q117" s="221">
        <v>13971</v>
      </c>
      <c r="R117" s="221">
        <v>69884</v>
      </c>
      <c r="S117" s="221">
        <v>13452</v>
      </c>
      <c r="T117" s="221">
        <v>66091</v>
      </c>
      <c r="U117" s="366"/>
      <c r="W117" s="342"/>
      <c r="X117" s="366"/>
    </row>
    <row r="118" spans="1:25" s="139" customFormat="1" ht="12.75" customHeight="1">
      <c r="A118" s="124"/>
      <c r="B118" s="245" t="s">
        <v>41</v>
      </c>
      <c r="C118" s="295">
        <v>23104</v>
      </c>
      <c r="D118" s="295">
        <v>106468</v>
      </c>
      <c r="E118" s="295">
        <v>23345</v>
      </c>
      <c r="F118" s="295">
        <v>111595</v>
      </c>
      <c r="G118" s="295">
        <v>25968</v>
      </c>
      <c r="H118" s="295">
        <v>118607</v>
      </c>
      <c r="I118" s="372">
        <v>25851</v>
      </c>
      <c r="J118" s="372">
        <v>119480</v>
      </c>
      <c r="K118" s="221">
        <v>28202</v>
      </c>
      <c r="L118" s="221">
        <v>123503</v>
      </c>
      <c r="M118" s="289">
        <v>29108</v>
      </c>
      <c r="N118" s="289">
        <v>117958</v>
      </c>
      <c r="O118" s="221">
        <v>27587</v>
      </c>
      <c r="P118" s="221">
        <v>78528</v>
      </c>
      <c r="Q118" s="221">
        <v>29313</v>
      </c>
      <c r="R118" s="221">
        <v>106932</v>
      </c>
      <c r="S118" s="221">
        <v>31754</v>
      </c>
      <c r="T118" s="221">
        <v>109945</v>
      </c>
      <c r="U118" s="366"/>
      <c r="W118" s="124"/>
      <c r="X118" s="124"/>
      <c r="Y118" s="124"/>
    </row>
    <row r="119" spans="1:25" s="139" customFormat="1">
      <c r="A119" s="124"/>
      <c r="B119" s="245" t="s">
        <v>42</v>
      </c>
      <c r="C119" s="295">
        <v>560487</v>
      </c>
      <c r="D119" s="295">
        <v>172737</v>
      </c>
      <c r="E119" s="295">
        <v>556824</v>
      </c>
      <c r="F119" s="295">
        <v>162011</v>
      </c>
      <c r="G119" s="295">
        <v>560693</v>
      </c>
      <c r="H119" s="295">
        <v>163290</v>
      </c>
      <c r="I119" s="372">
        <v>563333</v>
      </c>
      <c r="J119" s="372">
        <v>166383</v>
      </c>
      <c r="K119" s="221">
        <v>561311</v>
      </c>
      <c r="L119" s="221">
        <v>168494</v>
      </c>
      <c r="M119" s="289">
        <v>560675</v>
      </c>
      <c r="N119" s="289">
        <v>166097</v>
      </c>
      <c r="O119" s="221">
        <v>550723</v>
      </c>
      <c r="P119" s="221">
        <v>139594</v>
      </c>
      <c r="Q119" s="221">
        <v>596152</v>
      </c>
      <c r="R119" s="221">
        <v>147068</v>
      </c>
      <c r="S119" s="221">
        <v>564935</v>
      </c>
      <c r="T119" s="221">
        <v>150125</v>
      </c>
      <c r="U119" s="366"/>
      <c r="W119" s="124"/>
      <c r="X119" s="124"/>
      <c r="Y119" s="124"/>
    </row>
    <row r="120" spans="1:25" s="124" customFormat="1">
      <c r="B120" s="245" t="s">
        <v>43</v>
      </c>
      <c r="C120" s="295">
        <v>711844</v>
      </c>
      <c r="D120" s="295">
        <v>185571</v>
      </c>
      <c r="E120" s="295">
        <v>699024</v>
      </c>
      <c r="F120" s="295">
        <v>175275</v>
      </c>
      <c r="G120" s="295">
        <v>683843</v>
      </c>
      <c r="H120" s="295">
        <v>172217</v>
      </c>
      <c r="I120" s="372">
        <v>688947</v>
      </c>
      <c r="J120" s="372">
        <v>171698</v>
      </c>
      <c r="K120" s="221">
        <v>698443</v>
      </c>
      <c r="L120" s="221">
        <v>175223</v>
      </c>
      <c r="M120" s="289">
        <v>688133</v>
      </c>
      <c r="N120" s="289">
        <v>170464</v>
      </c>
      <c r="O120" s="221">
        <v>676776</v>
      </c>
      <c r="P120" s="221">
        <v>151946</v>
      </c>
      <c r="Q120" s="221">
        <v>709549</v>
      </c>
      <c r="R120" s="221">
        <v>148585</v>
      </c>
      <c r="S120" s="221">
        <v>712140</v>
      </c>
      <c r="T120" s="221">
        <v>157585</v>
      </c>
      <c r="U120" s="366"/>
      <c r="W120" s="127"/>
      <c r="X120" s="127"/>
      <c r="Y120" s="127"/>
    </row>
    <row r="121" spans="1:25" s="124" customFormat="1">
      <c r="B121" s="245" t="s">
        <v>44</v>
      </c>
      <c r="C121" s="295">
        <v>697149</v>
      </c>
      <c r="D121" s="295">
        <v>180529</v>
      </c>
      <c r="E121" s="295">
        <v>674443</v>
      </c>
      <c r="F121" s="295">
        <v>178381</v>
      </c>
      <c r="G121" s="295">
        <v>661211</v>
      </c>
      <c r="H121" s="295">
        <v>173481</v>
      </c>
      <c r="I121" s="372">
        <v>649555</v>
      </c>
      <c r="J121" s="372">
        <v>169771</v>
      </c>
      <c r="K121" s="221">
        <v>656332</v>
      </c>
      <c r="L121" s="221">
        <v>170703</v>
      </c>
      <c r="M121" s="289">
        <v>661610</v>
      </c>
      <c r="N121" s="289">
        <v>171450</v>
      </c>
      <c r="O121" s="221">
        <v>672814</v>
      </c>
      <c r="P121" s="221">
        <v>155643</v>
      </c>
      <c r="Q121" s="221">
        <v>658556</v>
      </c>
      <c r="R121" s="221">
        <v>140128</v>
      </c>
      <c r="S121" s="221">
        <v>665705</v>
      </c>
      <c r="T121" s="221">
        <v>152486</v>
      </c>
      <c r="U121" s="366"/>
      <c r="W121" s="127"/>
      <c r="X121" s="127"/>
      <c r="Y121" s="127"/>
    </row>
    <row r="122" spans="1:25" s="124" customFormat="1">
      <c r="B122" s="245" t="s">
        <v>45</v>
      </c>
      <c r="C122" s="295">
        <v>703666</v>
      </c>
      <c r="D122" s="295">
        <v>180268</v>
      </c>
      <c r="E122" s="295">
        <v>686469</v>
      </c>
      <c r="F122" s="295">
        <v>177444</v>
      </c>
      <c r="G122" s="295">
        <v>665409</v>
      </c>
      <c r="H122" s="295">
        <v>176017</v>
      </c>
      <c r="I122" s="372">
        <v>652923</v>
      </c>
      <c r="J122" s="372">
        <v>170190</v>
      </c>
      <c r="K122" s="221">
        <v>650371</v>
      </c>
      <c r="L122" s="221">
        <v>167363</v>
      </c>
      <c r="M122" s="289">
        <v>653166</v>
      </c>
      <c r="N122" s="289">
        <v>165721</v>
      </c>
      <c r="O122" s="221">
        <v>670425</v>
      </c>
      <c r="P122" s="221">
        <v>156144</v>
      </c>
      <c r="Q122" s="221">
        <v>652790</v>
      </c>
      <c r="R122" s="221">
        <v>136757</v>
      </c>
      <c r="S122" s="221">
        <v>638694</v>
      </c>
      <c r="T122" s="221">
        <v>143547</v>
      </c>
      <c r="U122" s="366"/>
      <c r="W122" s="127"/>
      <c r="X122" s="127"/>
      <c r="Y122" s="127"/>
    </row>
    <row r="123" spans="1:25" s="124" customFormat="1">
      <c r="B123" s="245" t="s">
        <v>46</v>
      </c>
      <c r="C123" s="295">
        <v>667201</v>
      </c>
      <c r="D123" s="295">
        <v>171345</v>
      </c>
      <c r="E123" s="295">
        <v>689121</v>
      </c>
      <c r="F123" s="295">
        <v>169462</v>
      </c>
      <c r="G123" s="295">
        <v>675372</v>
      </c>
      <c r="H123" s="295">
        <v>168949</v>
      </c>
      <c r="I123" s="372">
        <v>657866</v>
      </c>
      <c r="J123" s="372">
        <v>168965</v>
      </c>
      <c r="K123" s="221">
        <v>650334</v>
      </c>
      <c r="L123" s="221">
        <v>165433</v>
      </c>
      <c r="M123" s="289">
        <v>645253</v>
      </c>
      <c r="N123" s="289">
        <v>160877</v>
      </c>
      <c r="O123" s="221">
        <v>658388</v>
      </c>
      <c r="P123" s="221">
        <v>152769</v>
      </c>
      <c r="Q123" s="221">
        <v>663392</v>
      </c>
      <c r="R123" s="221">
        <v>134274</v>
      </c>
      <c r="S123" s="221">
        <v>623406</v>
      </c>
      <c r="T123" s="221">
        <v>137029</v>
      </c>
      <c r="U123" s="366"/>
      <c r="W123" s="127"/>
      <c r="X123" s="127"/>
      <c r="Y123" s="127"/>
    </row>
    <row r="124" spans="1:25" s="124" customFormat="1">
      <c r="B124" s="245" t="s">
        <v>47</v>
      </c>
      <c r="C124" s="295">
        <v>658269</v>
      </c>
      <c r="D124" s="295">
        <v>163460</v>
      </c>
      <c r="E124" s="295">
        <v>656590</v>
      </c>
      <c r="F124" s="295">
        <v>161812</v>
      </c>
      <c r="G124" s="295">
        <v>676950</v>
      </c>
      <c r="H124" s="295">
        <v>161799</v>
      </c>
      <c r="I124" s="372">
        <v>668651</v>
      </c>
      <c r="J124" s="372">
        <v>161292</v>
      </c>
      <c r="K124" s="221">
        <v>658055</v>
      </c>
      <c r="L124" s="221">
        <v>163984</v>
      </c>
      <c r="M124" s="289">
        <v>646755</v>
      </c>
      <c r="N124" s="289">
        <v>159646</v>
      </c>
      <c r="O124" s="221">
        <v>655709</v>
      </c>
      <c r="P124" s="221">
        <v>150489</v>
      </c>
      <c r="Q124" s="221">
        <v>666134</v>
      </c>
      <c r="R124" s="221">
        <v>131218</v>
      </c>
      <c r="S124" s="221">
        <v>641324</v>
      </c>
      <c r="T124" s="221">
        <v>134741</v>
      </c>
      <c r="U124" s="366"/>
      <c r="W124" s="127"/>
      <c r="X124" s="127"/>
      <c r="Y124" s="127"/>
    </row>
    <row r="125" spans="1:25" s="124" customFormat="1">
      <c r="B125" s="245" t="s">
        <v>48</v>
      </c>
      <c r="C125" s="295">
        <v>755470</v>
      </c>
      <c r="D125" s="295">
        <v>155897</v>
      </c>
      <c r="E125" s="295">
        <v>760765</v>
      </c>
      <c r="F125" s="295">
        <v>150271</v>
      </c>
      <c r="G125" s="295">
        <v>762467</v>
      </c>
      <c r="H125" s="295">
        <v>148972</v>
      </c>
      <c r="I125" s="372">
        <v>781384</v>
      </c>
      <c r="J125" s="372">
        <v>149698</v>
      </c>
      <c r="K125" s="221">
        <v>779906</v>
      </c>
      <c r="L125" s="221">
        <v>150226</v>
      </c>
      <c r="M125" s="289">
        <v>770588</v>
      </c>
      <c r="N125" s="289">
        <v>148588</v>
      </c>
      <c r="O125" s="221">
        <v>735822</v>
      </c>
      <c r="P125" s="221">
        <v>136282</v>
      </c>
      <c r="Q125" s="221">
        <v>741961</v>
      </c>
      <c r="R125" s="221">
        <v>118543</v>
      </c>
      <c r="S125" s="221">
        <v>723120</v>
      </c>
      <c r="T125" s="221">
        <v>122426</v>
      </c>
      <c r="U125" s="366"/>
      <c r="W125" s="127"/>
      <c r="X125" s="127"/>
      <c r="Y125" s="127"/>
    </row>
    <row r="126" spans="1:25" s="139" customFormat="1">
      <c r="A126" s="124"/>
      <c r="B126" s="245" t="s">
        <v>49</v>
      </c>
      <c r="C126" s="295">
        <v>657965</v>
      </c>
      <c r="D126" s="295">
        <v>148395</v>
      </c>
      <c r="E126" s="295">
        <v>662675</v>
      </c>
      <c r="F126" s="295">
        <v>143553</v>
      </c>
      <c r="G126" s="295">
        <v>663280</v>
      </c>
      <c r="H126" s="295">
        <v>142860</v>
      </c>
      <c r="I126" s="372">
        <v>667847</v>
      </c>
      <c r="J126" s="372">
        <v>142995</v>
      </c>
      <c r="K126" s="221">
        <v>691991</v>
      </c>
      <c r="L126" s="221">
        <v>144590</v>
      </c>
      <c r="M126" s="289">
        <v>699672</v>
      </c>
      <c r="N126" s="289">
        <v>145903</v>
      </c>
      <c r="O126" s="221">
        <v>722591</v>
      </c>
      <c r="P126" s="221">
        <v>142505</v>
      </c>
      <c r="Q126" s="221">
        <v>686062</v>
      </c>
      <c r="R126" s="221">
        <v>116895</v>
      </c>
      <c r="S126" s="221">
        <v>672692</v>
      </c>
      <c r="T126" s="221">
        <v>119593</v>
      </c>
      <c r="U126" s="366"/>
      <c r="W126" s="127"/>
      <c r="X126" s="127"/>
      <c r="Y126" s="127"/>
    </row>
    <row r="127" spans="1:25" s="124" customFormat="1">
      <c r="B127" s="245" t="s">
        <v>50</v>
      </c>
      <c r="C127" s="295">
        <v>584804</v>
      </c>
      <c r="D127" s="295">
        <v>142518</v>
      </c>
      <c r="E127" s="295">
        <v>583982</v>
      </c>
      <c r="F127" s="295">
        <v>133899</v>
      </c>
      <c r="G127" s="295">
        <v>588896</v>
      </c>
      <c r="H127" s="295">
        <v>134119</v>
      </c>
      <c r="I127" s="372">
        <v>594790</v>
      </c>
      <c r="J127" s="372">
        <v>134305</v>
      </c>
      <c r="K127" s="221">
        <v>604776</v>
      </c>
      <c r="L127" s="221">
        <v>135662</v>
      </c>
      <c r="M127" s="289">
        <v>626871</v>
      </c>
      <c r="N127" s="289">
        <v>136677</v>
      </c>
      <c r="O127" s="221">
        <v>651523</v>
      </c>
      <c r="P127" s="221">
        <v>135491</v>
      </c>
      <c r="Q127" s="221">
        <v>650554</v>
      </c>
      <c r="R127" s="221">
        <v>117069</v>
      </c>
      <c r="S127" s="221">
        <v>607220</v>
      </c>
      <c r="T127" s="221">
        <v>116759</v>
      </c>
      <c r="U127" s="366"/>
      <c r="W127" s="127"/>
      <c r="X127" s="127"/>
      <c r="Y127" s="127"/>
    </row>
    <row r="128" spans="1:25" s="124" customFormat="1">
      <c r="B128" s="245" t="s">
        <v>51</v>
      </c>
      <c r="C128" s="295">
        <v>514132</v>
      </c>
      <c r="D128" s="295">
        <v>135605</v>
      </c>
      <c r="E128" s="295">
        <v>514334</v>
      </c>
      <c r="F128" s="295">
        <v>128369</v>
      </c>
      <c r="G128" s="295">
        <v>512473</v>
      </c>
      <c r="H128" s="295">
        <v>124210</v>
      </c>
      <c r="I128" s="372">
        <v>519125</v>
      </c>
      <c r="J128" s="372">
        <v>123829</v>
      </c>
      <c r="K128" s="221">
        <v>528979</v>
      </c>
      <c r="L128" s="221">
        <v>124455</v>
      </c>
      <c r="M128" s="289">
        <v>544765</v>
      </c>
      <c r="N128" s="289">
        <v>126588</v>
      </c>
      <c r="O128" s="221">
        <v>587203</v>
      </c>
      <c r="P128" s="221">
        <v>129646</v>
      </c>
      <c r="Q128" s="221">
        <v>592173</v>
      </c>
      <c r="R128" s="221">
        <v>111622</v>
      </c>
      <c r="S128" s="221">
        <v>567096</v>
      </c>
      <c r="T128" s="221">
        <v>113064</v>
      </c>
      <c r="U128" s="366"/>
      <c r="W128" s="127"/>
      <c r="X128" s="127"/>
      <c r="Y128" s="127"/>
    </row>
    <row r="129" spans="1:40" s="124" customFormat="1">
      <c r="B129" s="245" t="s">
        <v>52</v>
      </c>
      <c r="C129" s="295">
        <v>451936</v>
      </c>
      <c r="D129" s="295">
        <v>119520</v>
      </c>
      <c r="E129" s="295">
        <v>459398</v>
      </c>
      <c r="F129" s="295">
        <v>113844</v>
      </c>
      <c r="G129" s="303">
        <v>460652</v>
      </c>
      <c r="H129" s="295">
        <v>110107</v>
      </c>
      <c r="I129" s="372">
        <v>459701</v>
      </c>
      <c r="J129" s="372">
        <v>108126</v>
      </c>
      <c r="K129" s="221">
        <v>468040</v>
      </c>
      <c r="L129" s="221">
        <v>109860</v>
      </c>
      <c r="M129" s="373">
        <v>482077</v>
      </c>
      <c r="N129" s="289">
        <v>114401</v>
      </c>
      <c r="O129" s="221">
        <v>500696</v>
      </c>
      <c r="P129" s="221">
        <v>116883</v>
      </c>
      <c r="Q129" s="221">
        <v>520575</v>
      </c>
      <c r="R129" s="221">
        <v>104061</v>
      </c>
      <c r="S129" s="221">
        <v>508376</v>
      </c>
      <c r="T129" s="221">
        <v>105754</v>
      </c>
      <c r="U129" s="366"/>
      <c r="W129" s="119"/>
      <c r="X129" s="119"/>
      <c r="Y129" s="119"/>
    </row>
    <row r="130" spans="1:40" s="124" customFormat="1">
      <c r="A130" s="139"/>
      <c r="B130" s="245" t="s">
        <v>53</v>
      </c>
      <c r="C130" s="303">
        <v>371316</v>
      </c>
      <c r="D130" s="295">
        <v>113348</v>
      </c>
      <c r="E130" s="295">
        <v>380595</v>
      </c>
      <c r="F130" s="295">
        <v>112987</v>
      </c>
      <c r="G130" s="303">
        <v>385468</v>
      </c>
      <c r="H130" s="295">
        <v>109903</v>
      </c>
      <c r="I130" s="372">
        <v>387154</v>
      </c>
      <c r="J130" s="372">
        <v>105910</v>
      </c>
      <c r="K130" s="221">
        <v>386909</v>
      </c>
      <c r="L130" s="221">
        <v>105470</v>
      </c>
      <c r="M130" s="373">
        <v>397719</v>
      </c>
      <c r="N130" s="289">
        <v>107911</v>
      </c>
      <c r="O130" s="221">
        <v>423008</v>
      </c>
      <c r="P130" s="221">
        <v>111078</v>
      </c>
      <c r="Q130" s="221">
        <v>418774</v>
      </c>
      <c r="R130" s="221">
        <v>99980</v>
      </c>
      <c r="S130" s="221">
        <v>433455</v>
      </c>
      <c r="T130" s="221">
        <v>102185</v>
      </c>
      <c r="U130" s="366"/>
      <c r="W130" s="131"/>
      <c r="X130" s="131"/>
      <c r="Y130" s="131"/>
    </row>
    <row r="131" spans="1:40" s="139" customFormat="1">
      <c r="A131" s="124"/>
      <c r="B131" s="245" t="s">
        <v>54</v>
      </c>
      <c r="C131" s="303">
        <v>7185</v>
      </c>
      <c r="D131" s="295">
        <v>52</v>
      </c>
      <c r="E131" s="295">
        <v>6776</v>
      </c>
      <c r="F131" s="295">
        <v>18</v>
      </c>
      <c r="G131" s="303">
        <v>7206</v>
      </c>
      <c r="H131" s="295">
        <v>12</v>
      </c>
      <c r="I131" s="372">
        <v>6729</v>
      </c>
      <c r="J131" s="372">
        <v>19</v>
      </c>
      <c r="K131" s="221">
        <v>6563</v>
      </c>
      <c r="L131" s="221">
        <v>15</v>
      </c>
      <c r="M131" s="373">
        <v>6760</v>
      </c>
      <c r="N131" s="289">
        <v>16</v>
      </c>
      <c r="O131" s="221">
        <v>7785</v>
      </c>
      <c r="P131" s="221">
        <v>17</v>
      </c>
      <c r="Q131" s="221">
        <v>7082</v>
      </c>
      <c r="R131" s="221">
        <v>15</v>
      </c>
      <c r="S131" s="221">
        <v>137</v>
      </c>
      <c r="T131" s="221">
        <v>7</v>
      </c>
      <c r="U131" s="366"/>
      <c r="W131" s="131"/>
      <c r="X131" s="131"/>
      <c r="Y131" s="131"/>
    </row>
    <row r="132" spans="1:40" s="139" customFormat="1">
      <c r="A132" s="124"/>
      <c r="B132" s="343" t="s">
        <v>55</v>
      </c>
      <c r="C132" s="344">
        <v>6074</v>
      </c>
      <c r="D132" s="345">
        <v>1</v>
      </c>
      <c r="E132" s="295">
        <v>5656</v>
      </c>
      <c r="F132" s="295">
        <v>12</v>
      </c>
      <c r="G132" s="303">
        <v>5206</v>
      </c>
      <c r="H132" s="295">
        <v>19</v>
      </c>
      <c r="I132" s="386">
        <v>5219</v>
      </c>
      <c r="J132" s="386">
        <v>9</v>
      </c>
      <c r="K132" s="296">
        <v>5158</v>
      </c>
      <c r="L132" s="296">
        <v>22</v>
      </c>
      <c r="M132" s="373">
        <v>5221</v>
      </c>
      <c r="N132" s="289">
        <v>15</v>
      </c>
      <c r="O132" s="296">
        <v>5715</v>
      </c>
      <c r="P132" s="296">
        <v>5</v>
      </c>
      <c r="Q132" s="296">
        <v>5794</v>
      </c>
      <c r="R132" s="296">
        <v>2</v>
      </c>
      <c r="S132" s="296">
        <v>443</v>
      </c>
      <c r="T132" s="296">
        <v>1</v>
      </c>
      <c r="U132" s="368"/>
      <c r="W132" s="119"/>
      <c r="X132" s="119"/>
      <c r="Y132" s="119"/>
    </row>
    <row r="133" spans="1:40" s="139" customFormat="1">
      <c r="A133" s="124"/>
      <c r="B133" s="216" t="s">
        <v>56</v>
      </c>
      <c r="C133" s="295">
        <v>0</v>
      </c>
      <c r="D133" s="295">
        <v>0</v>
      </c>
      <c r="E133" s="295">
        <v>1</v>
      </c>
      <c r="F133" s="295">
        <v>0</v>
      </c>
      <c r="G133" s="295">
        <v>0</v>
      </c>
      <c r="H133" s="295">
        <v>0</v>
      </c>
      <c r="I133" s="303">
        <v>0</v>
      </c>
      <c r="J133" s="303">
        <v>0</v>
      </c>
      <c r="K133" s="303">
        <v>0</v>
      </c>
      <c r="L133" s="303">
        <v>0</v>
      </c>
      <c r="M133" s="303">
        <v>0</v>
      </c>
      <c r="N133" s="303">
        <v>0</v>
      </c>
      <c r="O133" s="295">
        <v>0</v>
      </c>
      <c r="P133" s="295">
        <v>0</v>
      </c>
      <c r="Q133" s="295">
        <v>0</v>
      </c>
      <c r="R133" s="295">
        <v>0</v>
      </c>
      <c r="S133" s="295">
        <v>0</v>
      </c>
      <c r="T133" s="295">
        <v>0</v>
      </c>
    </row>
    <row r="134" spans="1:40" s="124" customFormat="1">
      <c r="B134" s="346" t="s">
        <v>57</v>
      </c>
      <c r="C134" s="347">
        <v>70781</v>
      </c>
      <c r="D134" s="348">
        <v>796</v>
      </c>
      <c r="E134" s="295">
        <v>84305</v>
      </c>
      <c r="F134" s="295">
        <v>854</v>
      </c>
      <c r="G134" s="303">
        <v>51974</v>
      </c>
      <c r="H134" s="295">
        <v>660</v>
      </c>
      <c r="I134" s="390">
        <v>59873</v>
      </c>
      <c r="J134" s="390">
        <v>1055</v>
      </c>
      <c r="K134" s="349">
        <v>15429</v>
      </c>
      <c r="L134" s="349">
        <v>1465</v>
      </c>
      <c r="M134" s="373">
        <v>6331</v>
      </c>
      <c r="N134" s="289">
        <v>693</v>
      </c>
      <c r="O134" s="349">
        <v>30461</v>
      </c>
      <c r="P134" s="349">
        <v>430</v>
      </c>
      <c r="Q134" s="295">
        <v>33874</v>
      </c>
      <c r="R134" s="295">
        <v>818</v>
      </c>
      <c r="S134" s="295">
        <v>19759</v>
      </c>
      <c r="T134" s="295">
        <v>817</v>
      </c>
      <c r="U134" s="368"/>
      <c r="V134" s="139"/>
      <c r="W134" s="119"/>
      <c r="X134" s="119"/>
      <c r="Y134" s="119"/>
    </row>
    <row r="135" spans="1:40" s="124" customFormat="1">
      <c r="A135" s="139"/>
      <c r="B135" s="245" t="s">
        <v>58</v>
      </c>
      <c r="C135" s="303">
        <v>50224</v>
      </c>
      <c r="D135" s="295">
        <v>4156</v>
      </c>
      <c r="E135" s="295">
        <v>56937</v>
      </c>
      <c r="F135" s="295">
        <v>3532</v>
      </c>
      <c r="G135" s="303">
        <v>45930</v>
      </c>
      <c r="H135" s="295">
        <v>3623</v>
      </c>
      <c r="I135" s="372">
        <v>43613</v>
      </c>
      <c r="J135" s="372">
        <v>4043</v>
      </c>
      <c r="K135" s="221">
        <v>48919</v>
      </c>
      <c r="L135" s="221">
        <v>3792</v>
      </c>
      <c r="M135" s="373">
        <v>23047</v>
      </c>
      <c r="N135" s="289">
        <v>2612</v>
      </c>
      <c r="O135" s="221">
        <v>21009</v>
      </c>
      <c r="P135" s="221">
        <v>1636</v>
      </c>
      <c r="Q135" s="349">
        <v>24496</v>
      </c>
      <c r="R135" s="349">
        <v>1880</v>
      </c>
      <c r="S135" s="349">
        <v>23933</v>
      </c>
      <c r="T135" s="349">
        <v>2208</v>
      </c>
      <c r="U135" s="368"/>
      <c r="W135" s="119"/>
      <c r="X135" s="119"/>
      <c r="Y135" s="119"/>
      <c r="Z135" s="137"/>
      <c r="AC135" s="127"/>
      <c r="AJ135" s="127"/>
      <c r="AK135" s="127"/>
      <c r="AL135" s="127"/>
      <c r="AM135" s="127"/>
      <c r="AN135" s="127"/>
    </row>
    <row r="136" spans="1:40" s="124" customFormat="1">
      <c r="A136" s="139"/>
      <c r="B136" s="245" t="s">
        <v>59</v>
      </c>
      <c r="C136" s="303">
        <v>129130</v>
      </c>
      <c r="D136" s="295">
        <v>34428</v>
      </c>
      <c r="E136" s="303">
        <v>122948</v>
      </c>
      <c r="F136" s="295">
        <v>34388</v>
      </c>
      <c r="G136" s="303">
        <v>124916</v>
      </c>
      <c r="H136" s="295">
        <v>32954</v>
      </c>
      <c r="I136" s="372">
        <v>124047</v>
      </c>
      <c r="J136" s="372">
        <v>32158</v>
      </c>
      <c r="K136" s="221">
        <v>128053</v>
      </c>
      <c r="L136" s="221">
        <v>33253</v>
      </c>
      <c r="M136" s="373">
        <v>92102</v>
      </c>
      <c r="N136" s="289">
        <v>24138</v>
      </c>
      <c r="O136" s="221">
        <v>79396</v>
      </c>
      <c r="P136" s="221">
        <v>20378</v>
      </c>
      <c r="Q136" s="221">
        <v>94855</v>
      </c>
      <c r="R136" s="221">
        <v>21432</v>
      </c>
      <c r="S136" s="221">
        <v>86377</v>
      </c>
      <c r="T136" s="221">
        <v>20064</v>
      </c>
      <c r="U136" s="366"/>
      <c r="W136" s="119"/>
      <c r="X136" s="119"/>
      <c r="Y136" s="119"/>
    </row>
    <row r="137" spans="1:40" s="124" customFormat="1">
      <c r="A137" s="139"/>
      <c r="B137" s="245" t="s">
        <v>60</v>
      </c>
      <c r="C137" s="303">
        <v>145689</v>
      </c>
      <c r="D137" s="295">
        <v>54436</v>
      </c>
      <c r="E137" s="303">
        <v>137925</v>
      </c>
      <c r="F137" s="295">
        <v>55090</v>
      </c>
      <c r="G137" s="303">
        <v>135039</v>
      </c>
      <c r="H137" s="295">
        <v>54407</v>
      </c>
      <c r="I137" s="372">
        <v>137033</v>
      </c>
      <c r="J137" s="372">
        <v>54580</v>
      </c>
      <c r="K137" s="221">
        <v>142303</v>
      </c>
      <c r="L137" s="221">
        <v>54589</v>
      </c>
      <c r="M137" s="373">
        <v>110050</v>
      </c>
      <c r="N137" s="289">
        <v>48091</v>
      </c>
      <c r="O137" s="221">
        <v>101204</v>
      </c>
      <c r="P137" s="221">
        <v>42557</v>
      </c>
      <c r="Q137" s="221">
        <v>111414</v>
      </c>
      <c r="R137" s="221">
        <v>42002</v>
      </c>
      <c r="S137" s="221">
        <v>109693</v>
      </c>
      <c r="T137" s="221">
        <v>43983</v>
      </c>
      <c r="U137" s="366"/>
      <c r="W137" s="119"/>
      <c r="X137" s="119"/>
      <c r="Y137" s="119"/>
      <c r="Z137" s="138"/>
      <c r="AA137" s="138"/>
    </row>
    <row r="138" spans="1:40" s="124" customFormat="1">
      <c r="B138" s="245" t="s">
        <v>61</v>
      </c>
      <c r="C138" s="303">
        <v>73572</v>
      </c>
      <c r="D138" s="295">
        <v>41251</v>
      </c>
      <c r="E138" s="303">
        <v>64799</v>
      </c>
      <c r="F138" s="295">
        <v>40989</v>
      </c>
      <c r="G138" s="303">
        <v>59385</v>
      </c>
      <c r="H138" s="221">
        <v>41229</v>
      </c>
      <c r="I138" s="221">
        <v>56742</v>
      </c>
      <c r="J138" s="221">
        <v>41628</v>
      </c>
      <c r="K138" s="221">
        <v>54839</v>
      </c>
      <c r="L138" s="221">
        <v>40724</v>
      </c>
      <c r="M138" s="373">
        <v>43418</v>
      </c>
      <c r="N138" s="289">
        <v>35967</v>
      </c>
      <c r="O138" s="221">
        <v>49438</v>
      </c>
      <c r="P138" s="221">
        <v>34634</v>
      </c>
      <c r="Q138" s="221">
        <v>43167</v>
      </c>
      <c r="R138" s="221">
        <v>33925</v>
      </c>
      <c r="S138" s="221">
        <v>44258</v>
      </c>
      <c r="T138" s="221">
        <v>34743</v>
      </c>
      <c r="U138" s="366"/>
      <c r="W138" s="131"/>
      <c r="X138" s="131"/>
      <c r="Y138" s="131"/>
      <c r="Z138" s="138"/>
      <c r="AA138" s="138"/>
    </row>
    <row r="139" spans="1:40" s="124" customFormat="1">
      <c r="B139" s="245" t="s">
        <v>62</v>
      </c>
      <c r="C139" s="303">
        <v>94348</v>
      </c>
      <c r="D139" s="295">
        <v>70203</v>
      </c>
      <c r="E139" s="303">
        <v>104716</v>
      </c>
      <c r="F139" s="295">
        <v>79385</v>
      </c>
      <c r="G139" s="303">
        <v>106248</v>
      </c>
      <c r="H139" s="221">
        <v>87261</v>
      </c>
      <c r="I139" s="221">
        <v>107753</v>
      </c>
      <c r="J139" s="221">
        <v>92224</v>
      </c>
      <c r="K139" s="221">
        <v>118293</v>
      </c>
      <c r="L139" s="221">
        <v>105444</v>
      </c>
      <c r="M139" s="373">
        <v>94518</v>
      </c>
      <c r="N139" s="289">
        <v>114294</v>
      </c>
      <c r="O139" s="221">
        <v>86893</v>
      </c>
      <c r="P139" s="221">
        <v>118202</v>
      </c>
      <c r="Q139" s="221">
        <v>102809</v>
      </c>
      <c r="R139" s="221">
        <v>121624</v>
      </c>
      <c r="S139" s="221">
        <v>96930</v>
      </c>
      <c r="T139" s="221">
        <v>130562</v>
      </c>
      <c r="U139" s="366"/>
      <c r="W139" s="119"/>
      <c r="X139" s="119"/>
      <c r="Y139" s="119"/>
    </row>
    <row r="140" spans="1:40" s="124" customFormat="1">
      <c r="B140" s="245" t="s">
        <v>66</v>
      </c>
      <c r="C140" s="373" t="s">
        <v>67</v>
      </c>
      <c r="D140" s="373" t="s">
        <v>67</v>
      </c>
      <c r="E140" s="373" t="s">
        <v>67</v>
      </c>
      <c r="F140" s="373" t="s">
        <v>67</v>
      </c>
      <c r="G140" s="373" t="s">
        <v>67</v>
      </c>
      <c r="H140" s="373" t="s">
        <v>67</v>
      </c>
      <c r="I140" s="373" t="s">
        <v>67</v>
      </c>
      <c r="J140" s="373" t="s">
        <v>67</v>
      </c>
      <c r="K140" s="373" t="s">
        <v>67</v>
      </c>
      <c r="L140" s="373" t="s">
        <v>67</v>
      </c>
      <c r="M140" s="373" t="s">
        <v>67</v>
      </c>
      <c r="N140" s="373" t="s">
        <v>67</v>
      </c>
      <c r="O140" s="373" t="s">
        <v>67</v>
      </c>
      <c r="P140" s="373" t="s">
        <v>67</v>
      </c>
      <c r="Q140" s="373" t="s">
        <v>67</v>
      </c>
      <c r="R140" s="373" t="s">
        <v>67</v>
      </c>
      <c r="S140" s="221">
        <v>1363</v>
      </c>
      <c r="T140" s="221">
        <v>3</v>
      </c>
      <c r="U140" s="366"/>
      <c r="W140" s="119"/>
      <c r="X140" s="119"/>
      <c r="Y140" s="119"/>
    </row>
    <row r="141" spans="1:40" s="124" customFormat="1">
      <c r="B141" s="245" t="s">
        <v>68</v>
      </c>
      <c r="C141" s="373" t="s">
        <v>67</v>
      </c>
      <c r="D141" s="373" t="s">
        <v>67</v>
      </c>
      <c r="E141" s="373" t="s">
        <v>67</v>
      </c>
      <c r="F141" s="373" t="s">
        <v>67</v>
      </c>
      <c r="G141" s="373" t="s">
        <v>67</v>
      </c>
      <c r="H141" s="373" t="s">
        <v>67</v>
      </c>
      <c r="I141" s="373" t="s">
        <v>67</v>
      </c>
      <c r="J141" s="373" t="s">
        <v>67</v>
      </c>
      <c r="K141" s="373" t="s">
        <v>67</v>
      </c>
      <c r="L141" s="373" t="s">
        <v>67</v>
      </c>
      <c r="M141" s="373" t="s">
        <v>67</v>
      </c>
      <c r="N141" s="373" t="s">
        <v>67</v>
      </c>
      <c r="O141" s="373" t="s">
        <v>67</v>
      </c>
      <c r="P141" s="373" t="s">
        <v>67</v>
      </c>
      <c r="Q141" s="373" t="s">
        <v>67</v>
      </c>
      <c r="R141" s="373" t="s">
        <v>67</v>
      </c>
      <c r="S141" s="221">
        <v>2288</v>
      </c>
      <c r="T141" s="221">
        <v>2</v>
      </c>
      <c r="U141" s="366"/>
      <c r="W141" s="119"/>
      <c r="X141" s="119"/>
      <c r="Y141" s="119"/>
    </row>
    <row r="142" spans="1:40" s="124" customFormat="1">
      <c r="B142" s="343" t="s">
        <v>69</v>
      </c>
      <c r="C142" s="373" t="s">
        <v>67</v>
      </c>
      <c r="D142" s="373" t="s">
        <v>67</v>
      </c>
      <c r="E142" s="373" t="s">
        <v>67</v>
      </c>
      <c r="F142" s="373" t="s">
        <v>67</v>
      </c>
      <c r="G142" s="373" t="s">
        <v>67</v>
      </c>
      <c r="H142" s="373" t="s">
        <v>67</v>
      </c>
      <c r="I142" s="373" t="s">
        <v>67</v>
      </c>
      <c r="J142" s="373" t="s">
        <v>67</v>
      </c>
      <c r="K142" s="373" t="s">
        <v>67</v>
      </c>
      <c r="L142" s="373" t="s">
        <v>67</v>
      </c>
      <c r="M142" s="373" t="s">
        <v>67</v>
      </c>
      <c r="N142" s="373" t="s">
        <v>67</v>
      </c>
      <c r="O142" s="373" t="s">
        <v>67</v>
      </c>
      <c r="P142" s="373" t="s">
        <v>67</v>
      </c>
      <c r="Q142" s="373" t="s">
        <v>67</v>
      </c>
      <c r="R142" s="373" t="s">
        <v>67</v>
      </c>
      <c r="S142" s="221">
        <v>2600</v>
      </c>
      <c r="T142" s="221" t="s">
        <v>67</v>
      </c>
      <c r="U142" s="366"/>
      <c r="W142" s="119"/>
      <c r="X142" s="119"/>
      <c r="Y142" s="119"/>
    </row>
    <row r="143" spans="1:40" s="124" customFormat="1">
      <c r="B143" s="245" t="s">
        <v>70</v>
      </c>
      <c r="C143" s="373" t="s">
        <v>67</v>
      </c>
      <c r="D143" s="373" t="s">
        <v>67</v>
      </c>
      <c r="E143" s="373" t="s">
        <v>67</v>
      </c>
      <c r="F143" s="373" t="s">
        <v>67</v>
      </c>
      <c r="G143" s="373" t="s">
        <v>67</v>
      </c>
      <c r="H143" s="373" t="s">
        <v>67</v>
      </c>
      <c r="I143" s="373" t="s">
        <v>67</v>
      </c>
      <c r="J143" s="373" t="s">
        <v>67</v>
      </c>
      <c r="K143" s="373" t="s">
        <v>67</v>
      </c>
      <c r="L143" s="373" t="s">
        <v>67</v>
      </c>
      <c r="M143" s="373" t="s">
        <v>67</v>
      </c>
      <c r="N143" s="373" t="s">
        <v>67</v>
      </c>
      <c r="O143" s="373" t="s">
        <v>67</v>
      </c>
      <c r="P143" s="373" t="s">
        <v>67</v>
      </c>
      <c r="Q143" s="373" t="s">
        <v>67</v>
      </c>
      <c r="R143" s="373" t="s">
        <v>67</v>
      </c>
      <c r="S143" s="221">
        <v>1895</v>
      </c>
      <c r="T143" s="221" t="s">
        <v>67</v>
      </c>
      <c r="U143" s="366"/>
      <c r="W143" s="119"/>
      <c r="X143" s="119"/>
      <c r="Y143" s="119"/>
    </row>
    <row r="144" spans="1:40" s="124" customFormat="1">
      <c r="B144" s="343" t="s">
        <v>71</v>
      </c>
      <c r="C144" s="373" t="s">
        <v>67</v>
      </c>
      <c r="D144" s="373" t="s">
        <v>67</v>
      </c>
      <c r="E144" s="373" t="s">
        <v>67</v>
      </c>
      <c r="F144" s="373" t="s">
        <v>67</v>
      </c>
      <c r="G144" s="373" t="s">
        <v>67</v>
      </c>
      <c r="H144" s="373" t="s">
        <v>67</v>
      </c>
      <c r="I144" s="373" t="s">
        <v>67</v>
      </c>
      <c r="J144" s="373" t="s">
        <v>67</v>
      </c>
      <c r="K144" s="373" t="s">
        <v>67</v>
      </c>
      <c r="L144" s="373" t="s">
        <v>67</v>
      </c>
      <c r="M144" s="373" t="s">
        <v>67</v>
      </c>
      <c r="N144" s="373" t="s">
        <v>67</v>
      </c>
      <c r="O144" s="373" t="s">
        <v>67</v>
      </c>
      <c r="P144" s="373" t="s">
        <v>67</v>
      </c>
      <c r="Q144" s="373" t="s">
        <v>67</v>
      </c>
      <c r="R144" s="373" t="s">
        <v>67</v>
      </c>
      <c r="S144" s="221">
        <v>3985</v>
      </c>
      <c r="T144" s="221">
        <v>2</v>
      </c>
      <c r="U144" s="366"/>
      <c r="W144" s="119"/>
      <c r="X144" s="119"/>
      <c r="Y144" s="119"/>
    </row>
    <row r="145" spans="1:148" s="124" customFormat="1">
      <c r="B145" s="245" t="s">
        <v>63</v>
      </c>
      <c r="C145" s="303">
        <v>32916</v>
      </c>
      <c r="D145" s="295">
        <v>1043</v>
      </c>
      <c r="E145" s="303">
        <v>34248</v>
      </c>
      <c r="F145" s="295">
        <v>340</v>
      </c>
      <c r="G145" s="303">
        <v>33610</v>
      </c>
      <c r="H145" s="295">
        <v>660</v>
      </c>
      <c r="I145" s="221">
        <v>34760</v>
      </c>
      <c r="J145" s="221">
        <v>631</v>
      </c>
      <c r="K145" s="303">
        <v>37153</v>
      </c>
      <c r="L145" s="303">
        <v>989</v>
      </c>
      <c r="M145" s="373">
        <v>37131</v>
      </c>
      <c r="N145" s="289">
        <v>653</v>
      </c>
      <c r="O145" s="117">
        <v>35463</v>
      </c>
      <c r="P145" s="124">
        <v>624</v>
      </c>
      <c r="Q145" s="221">
        <v>37885</v>
      </c>
      <c r="R145" s="221">
        <v>127</v>
      </c>
      <c r="S145" s="221">
        <v>39270</v>
      </c>
      <c r="T145" s="221">
        <v>50</v>
      </c>
      <c r="U145" s="366"/>
      <c r="W145" s="365"/>
      <c r="X145" s="117"/>
    </row>
    <row r="146" spans="1:148" s="124" customFormat="1">
      <c r="B146" s="245" t="s">
        <v>8</v>
      </c>
      <c r="C146" s="297">
        <v>7983383</v>
      </c>
      <c r="D146" s="297">
        <v>2255762</v>
      </c>
      <c r="E146" s="297">
        <v>7982263</v>
      </c>
      <c r="F146" s="297">
        <v>2212617</v>
      </c>
      <c r="G146" s="297">
        <v>7904077</v>
      </c>
      <c r="H146" s="359">
        <v>2205218</v>
      </c>
      <c r="I146" s="298">
        <v>7904574</v>
      </c>
      <c r="J146" s="298">
        <v>2200123</v>
      </c>
      <c r="K146" s="298">
        <v>7931484</v>
      </c>
      <c r="L146" s="298">
        <v>2227730</v>
      </c>
      <c r="M146" s="298">
        <v>7835908</v>
      </c>
      <c r="N146" s="298">
        <v>2186748</v>
      </c>
      <c r="O146" s="298">
        <v>7964065</v>
      </c>
      <c r="P146" s="298">
        <v>2015206</v>
      </c>
      <c r="Q146" s="298">
        <v>7814774</v>
      </c>
      <c r="R146" s="298">
        <v>2151437</v>
      </c>
      <c r="S146" s="298">
        <f>SUM(S116:S145)</f>
        <v>7836300</v>
      </c>
      <c r="T146" s="298">
        <f>SUM(T116:T145)</f>
        <v>1963834</v>
      </c>
    </row>
    <row r="147" spans="1:148" s="124" customFormat="1">
      <c r="B147" s="248"/>
      <c r="C147" s="237"/>
      <c r="D147" s="237"/>
      <c r="E147" s="127"/>
      <c r="F147" s="350"/>
      <c r="G147" s="127"/>
      <c r="H147" s="127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</row>
    <row r="148" spans="1:148" s="127" customFormat="1">
      <c r="A148" s="124"/>
      <c r="B148" s="550" t="s">
        <v>72</v>
      </c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39"/>
      <c r="N148" s="124"/>
      <c r="O148" s="124"/>
      <c r="P148" s="124"/>
      <c r="Q148" s="124"/>
      <c r="R148" s="124"/>
      <c r="S148" s="124"/>
      <c r="X148" s="124"/>
      <c r="Y148" s="124"/>
      <c r="Z148" s="124"/>
      <c r="AA148" s="124"/>
    </row>
    <row r="149" spans="1:148" s="127" customFormat="1">
      <c r="A149" s="124"/>
      <c r="B149" s="553" t="s">
        <v>73</v>
      </c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359"/>
      <c r="R149" s="359"/>
      <c r="S149" s="238"/>
      <c r="X149" s="124"/>
      <c r="Y149" s="124"/>
      <c r="Z149" s="124"/>
      <c r="AA149" s="124"/>
    </row>
    <row r="150" spans="1:148" s="127" customForma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X150" s="124"/>
      <c r="Y150" s="124"/>
      <c r="Z150" s="124"/>
      <c r="AA150" s="124"/>
    </row>
    <row r="151" spans="1:148" s="127" customForma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  <c r="BZ151" s="124"/>
      <c r="CA151" s="124"/>
      <c r="CB151" s="124"/>
      <c r="CC151" s="124"/>
      <c r="CD151" s="124"/>
      <c r="CE151" s="124"/>
      <c r="CF151" s="124"/>
      <c r="CG151" s="124"/>
      <c r="CH151" s="124"/>
      <c r="CI151" s="124"/>
      <c r="CJ151" s="124"/>
      <c r="CK151" s="124"/>
      <c r="CL151" s="124"/>
      <c r="CM151" s="124"/>
      <c r="CN151" s="124"/>
      <c r="CO151" s="124"/>
      <c r="CP151" s="124"/>
      <c r="CQ151" s="124"/>
      <c r="CR151" s="124"/>
      <c r="CS151" s="124"/>
      <c r="CT151" s="124"/>
      <c r="CU151" s="124"/>
      <c r="CV151" s="124"/>
      <c r="CW151" s="124"/>
      <c r="CX151" s="124"/>
      <c r="CY151" s="124"/>
      <c r="CZ151" s="124"/>
      <c r="DA151" s="124"/>
      <c r="DB151" s="124"/>
      <c r="DC151" s="124"/>
      <c r="DD151" s="124"/>
      <c r="DE151" s="124"/>
      <c r="DF151" s="124"/>
      <c r="DG151" s="124"/>
      <c r="DH151" s="124"/>
      <c r="DI151" s="124"/>
      <c r="DJ151" s="124"/>
      <c r="DK151" s="124"/>
      <c r="DL151" s="124"/>
      <c r="DM151" s="124"/>
      <c r="DN151" s="124"/>
      <c r="DO151" s="124"/>
      <c r="DP151" s="124"/>
      <c r="DQ151" s="124"/>
      <c r="DR151" s="124"/>
      <c r="DS151" s="124"/>
      <c r="DT151" s="124"/>
      <c r="DU151" s="124"/>
      <c r="DV151" s="124"/>
      <c r="DW151" s="124"/>
      <c r="DX151" s="124"/>
      <c r="DY151" s="124"/>
      <c r="DZ151" s="124"/>
      <c r="EA151" s="124"/>
      <c r="EB151" s="124"/>
      <c r="EC151" s="124"/>
      <c r="ED151" s="124"/>
      <c r="EE151" s="124"/>
      <c r="EF151" s="124"/>
      <c r="EG151" s="124"/>
      <c r="EH151" s="124"/>
      <c r="EI151" s="124"/>
      <c r="EJ151" s="124"/>
      <c r="EK151" s="124"/>
      <c r="EL151" s="124"/>
      <c r="EM151" s="124"/>
      <c r="EN151" s="124"/>
      <c r="EO151" s="124"/>
      <c r="EP151" s="124"/>
      <c r="EQ151" s="124"/>
      <c r="ER151" s="124"/>
    </row>
    <row r="152" spans="1:148" s="127" customForma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  <c r="BZ152" s="124"/>
      <c r="CA152" s="124"/>
      <c r="CB152" s="124"/>
      <c r="CC152" s="124"/>
      <c r="CD152" s="124"/>
      <c r="CE152" s="124"/>
      <c r="CF152" s="124"/>
      <c r="CG152" s="124"/>
      <c r="CH152" s="124"/>
      <c r="CI152" s="124"/>
      <c r="CJ152" s="124"/>
      <c r="CK152" s="124"/>
      <c r="CL152" s="124"/>
      <c r="CM152" s="124"/>
      <c r="CN152" s="124"/>
      <c r="CO152" s="124"/>
      <c r="CP152" s="124"/>
      <c r="CQ152" s="124"/>
      <c r="CR152" s="124"/>
      <c r="CS152" s="124"/>
      <c r="CT152" s="124"/>
      <c r="CU152" s="124"/>
      <c r="CV152" s="124"/>
      <c r="CW152" s="124"/>
      <c r="CX152" s="124"/>
      <c r="CY152" s="124"/>
      <c r="CZ152" s="124"/>
      <c r="DA152" s="124"/>
      <c r="DB152" s="124"/>
      <c r="DC152" s="124"/>
      <c r="DD152" s="124"/>
      <c r="DE152" s="124"/>
      <c r="DF152" s="124"/>
      <c r="DG152" s="124"/>
      <c r="DH152" s="124"/>
      <c r="DI152" s="124"/>
      <c r="DJ152" s="124"/>
      <c r="DK152" s="124"/>
      <c r="DL152" s="124"/>
      <c r="DM152" s="124"/>
      <c r="DN152" s="124"/>
      <c r="DO152" s="124"/>
      <c r="DP152" s="124"/>
      <c r="DQ152" s="124"/>
      <c r="DR152" s="124"/>
      <c r="DS152" s="124"/>
      <c r="DT152" s="124"/>
      <c r="DU152" s="124"/>
      <c r="DV152" s="124"/>
      <c r="DW152" s="124"/>
      <c r="DX152" s="124"/>
      <c r="DY152" s="124"/>
      <c r="DZ152" s="124"/>
      <c r="EA152" s="124"/>
      <c r="EB152" s="124"/>
      <c r="EC152" s="124"/>
      <c r="ED152" s="124"/>
      <c r="EE152" s="124"/>
      <c r="EF152" s="124"/>
      <c r="EG152" s="124"/>
      <c r="EH152" s="124"/>
      <c r="EI152" s="124"/>
      <c r="EJ152" s="124"/>
      <c r="EK152" s="124"/>
      <c r="EL152" s="124"/>
      <c r="EM152" s="124"/>
      <c r="EN152" s="124"/>
      <c r="EO152" s="124"/>
      <c r="EP152" s="124"/>
      <c r="EQ152" s="124"/>
      <c r="ER152" s="124"/>
    </row>
    <row r="153" spans="1:148" s="127" customForma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39"/>
      <c r="N153" s="124"/>
      <c r="O153" s="124"/>
      <c r="P153" s="124"/>
      <c r="Q153" s="124"/>
      <c r="R153" s="124"/>
      <c r="S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  <c r="CB153" s="124"/>
      <c r="CC153" s="124"/>
      <c r="CD153" s="124"/>
      <c r="CE153" s="124"/>
      <c r="CF153" s="124"/>
      <c r="CG153" s="124"/>
      <c r="CH153" s="124"/>
      <c r="CI153" s="124"/>
      <c r="CJ153" s="124"/>
      <c r="CK153" s="124"/>
      <c r="CL153" s="124"/>
      <c r="CM153" s="124"/>
      <c r="CN153" s="124"/>
      <c r="CO153" s="124"/>
      <c r="CP153" s="124"/>
      <c r="CQ153" s="124"/>
      <c r="CR153" s="124"/>
      <c r="CS153" s="124"/>
      <c r="CT153" s="124"/>
      <c r="CU153" s="124"/>
      <c r="CV153" s="124"/>
      <c r="CW153" s="124"/>
      <c r="CX153" s="124"/>
      <c r="CY153" s="124"/>
      <c r="CZ153" s="124"/>
      <c r="DA153" s="124"/>
      <c r="DB153" s="124"/>
      <c r="DC153" s="124"/>
      <c r="DD153" s="124"/>
      <c r="DE153" s="124"/>
      <c r="DF153" s="124"/>
      <c r="DG153" s="124"/>
      <c r="DH153" s="124"/>
      <c r="DI153" s="124"/>
      <c r="DJ153" s="124"/>
      <c r="DK153" s="124"/>
      <c r="DL153" s="124"/>
      <c r="DM153" s="124"/>
      <c r="DN153" s="124"/>
      <c r="DO153" s="124"/>
      <c r="DP153" s="124"/>
      <c r="DQ153" s="124"/>
      <c r="DR153" s="124"/>
      <c r="DS153" s="124"/>
      <c r="DT153" s="124"/>
      <c r="DU153" s="124"/>
      <c r="DV153" s="124"/>
      <c r="DW153" s="124"/>
      <c r="DX153" s="124"/>
      <c r="DY153" s="124"/>
      <c r="DZ153" s="124"/>
      <c r="EA153" s="124"/>
      <c r="EB153" s="124"/>
      <c r="EC153" s="124"/>
      <c r="ED153" s="124"/>
      <c r="EE153" s="124"/>
      <c r="EF153" s="124"/>
      <c r="EG153" s="124"/>
      <c r="EH153" s="124"/>
      <c r="EI153" s="124"/>
      <c r="EJ153" s="124"/>
      <c r="EK153" s="124"/>
      <c r="EL153" s="124"/>
      <c r="EM153" s="124"/>
      <c r="EN153" s="124"/>
      <c r="EO153" s="124"/>
      <c r="EP153" s="124"/>
      <c r="EQ153" s="124"/>
      <c r="ER153" s="124"/>
    </row>
    <row r="154" spans="1:148" s="127" customFormat="1">
      <c r="A154" s="124"/>
      <c r="B154" s="124"/>
      <c r="C154" s="137"/>
      <c r="D154" s="137"/>
      <c r="E154" s="137"/>
      <c r="F154" s="124"/>
      <c r="G154" s="124"/>
      <c r="H154" s="124"/>
      <c r="I154" s="124"/>
      <c r="J154" s="124"/>
      <c r="K154" s="124"/>
      <c r="L154" s="124"/>
      <c r="M154" s="139"/>
      <c r="N154" s="124"/>
      <c r="O154" s="124"/>
      <c r="P154" s="124"/>
      <c r="Q154" s="124"/>
      <c r="R154" s="124"/>
      <c r="S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  <c r="BZ154" s="124"/>
      <c r="CA154" s="124"/>
      <c r="CB154" s="124"/>
      <c r="CC154" s="124"/>
      <c r="CD154" s="124"/>
      <c r="CE154" s="124"/>
      <c r="CF154" s="124"/>
      <c r="CG154" s="124"/>
      <c r="CH154" s="124"/>
      <c r="CI154" s="124"/>
      <c r="CJ154" s="124"/>
      <c r="CK154" s="124"/>
      <c r="CL154" s="124"/>
      <c r="CM154" s="124"/>
      <c r="CN154" s="124"/>
      <c r="CO154" s="124"/>
      <c r="CP154" s="124"/>
      <c r="CQ154" s="124"/>
      <c r="CR154" s="124"/>
      <c r="CS154" s="124"/>
      <c r="CT154" s="124"/>
      <c r="CU154" s="124"/>
      <c r="CV154" s="124"/>
      <c r="CW154" s="124"/>
      <c r="CX154" s="124"/>
      <c r="CY154" s="124"/>
      <c r="CZ154" s="124"/>
      <c r="DA154" s="124"/>
      <c r="DB154" s="124"/>
      <c r="DC154" s="124"/>
      <c r="DD154" s="124"/>
      <c r="DE154" s="124"/>
      <c r="DF154" s="124"/>
      <c r="DG154" s="124"/>
      <c r="DH154" s="124"/>
      <c r="DI154" s="124"/>
      <c r="DJ154" s="124"/>
      <c r="DK154" s="124"/>
      <c r="DL154" s="124"/>
      <c r="DM154" s="124"/>
      <c r="DN154" s="124"/>
      <c r="DO154" s="124"/>
      <c r="DP154" s="124"/>
      <c r="DQ154" s="124"/>
      <c r="DR154" s="124"/>
      <c r="DS154" s="124"/>
      <c r="DT154" s="124"/>
      <c r="DU154" s="124"/>
      <c r="DV154" s="124"/>
      <c r="DW154" s="124"/>
      <c r="DX154" s="124"/>
      <c r="DY154" s="124"/>
      <c r="DZ154" s="124"/>
      <c r="EA154" s="124"/>
      <c r="EB154" s="124"/>
      <c r="EC154" s="124"/>
      <c r="ED154" s="124"/>
      <c r="EE154" s="124"/>
      <c r="EF154" s="124"/>
      <c r="EG154" s="124"/>
      <c r="EH154" s="124"/>
      <c r="EI154" s="124"/>
      <c r="EJ154" s="124"/>
      <c r="EK154" s="124"/>
      <c r="EL154" s="124"/>
      <c r="EM154" s="124"/>
      <c r="EN154" s="124"/>
      <c r="EO154" s="124"/>
      <c r="EP154" s="124"/>
      <c r="EQ154" s="124"/>
      <c r="ER154" s="124"/>
    </row>
    <row r="155" spans="1:148" s="127" customFormat="1">
      <c r="A155" s="124"/>
      <c r="B155" s="124"/>
      <c r="C155" s="137"/>
      <c r="D155" s="137"/>
      <c r="E155" s="137"/>
      <c r="F155" s="124"/>
      <c r="G155" s="124"/>
      <c r="H155" s="124"/>
      <c r="I155" s="124"/>
      <c r="J155" s="124"/>
      <c r="K155" s="124"/>
      <c r="L155" s="124"/>
      <c r="M155" s="139"/>
      <c r="N155" s="124"/>
      <c r="O155" s="124"/>
      <c r="P155" s="124"/>
      <c r="Q155" s="124"/>
      <c r="R155" s="124"/>
      <c r="S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  <c r="BZ155" s="124"/>
      <c r="CA155" s="124"/>
      <c r="CB155" s="124"/>
      <c r="CC155" s="124"/>
      <c r="CD155" s="124"/>
      <c r="CE155" s="124"/>
      <c r="CF155" s="124"/>
      <c r="CG155" s="124"/>
      <c r="CH155" s="124"/>
      <c r="CI155" s="124"/>
      <c r="CJ155" s="124"/>
      <c r="CK155" s="124"/>
      <c r="CL155" s="124"/>
      <c r="CM155" s="124"/>
      <c r="CN155" s="124"/>
      <c r="CO155" s="124"/>
      <c r="CP155" s="124"/>
      <c r="CQ155" s="124"/>
      <c r="CR155" s="124"/>
      <c r="CS155" s="124"/>
      <c r="CT155" s="124"/>
      <c r="CU155" s="124"/>
      <c r="CV155" s="124"/>
      <c r="CW155" s="124"/>
      <c r="CX155" s="124"/>
      <c r="CY155" s="124"/>
      <c r="CZ155" s="124"/>
      <c r="DA155" s="124"/>
      <c r="DB155" s="124"/>
      <c r="DC155" s="124"/>
      <c r="DD155" s="124"/>
      <c r="DE155" s="124"/>
      <c r="DF155" s="124"/>
      <c r="DG155" s="124"/>
      <c r="DH155" s="124"/>
      <c r="DI155" s="124"/>
      <c r="DJ155" s="124"/>
      <c r="DK155" s="124"/>
      <c r="DL155" s="124"/>
      <c r="DM155" s="124"/>
      <c r="DN155" s="124"/>
      <c r="DO155" s="124"/>
      <c r="DP155" s="124"/>
      <c r="DQ155" s="124"/>
      <c r="DR155" s="124"/>
      <c r="DS155" s="124"/>
      <c r="DT155" s="124"/>
      <c r="DU155" s="124"/>
      <c r="DV155" s="124"/>
      <c r="DW155" s="124"/>
      <c r="DX155" s="124"/>
      <c r="DY155" s="124"/>
      <c r="DZ155" s="124"/>
      <c r="EA155" s="124"/>
      <c r="EB155" s="124"/>
      <c r="EC155" s="124"/>
      <c r="ED155" s="124"/>
      <c r="EE155" s="124"/>
      <c r="EF155" s="124"/>
      <c r="EG155" s="124"/>
      <c r="EH155" s="124"/>
      <c r="EI155" s="124"/>
      <c r="EJ155" s="124"/>
      <c r="EK155" s="124"/>
      <c r="EL155" s="124"/>
      <c r="EM155" s="124"/>
      <c r="EN155" s="124"/>
      <c r="EO155" s="124"/>
      <c r="EP155" s="124"/>
      <c r="EQ155" s="124"/>
      <c r="ER155" s="124"/>
    </row>
    <row r="156" spans="1:148" s="127" customFormat="1">
      <c r="A156" s="124"/>
      <c r="B156" s="124"/>
      <c r="C156" s="137"/>
      <c r="D156" s="137"/>
      <c r="E156" s="137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  <c r="BZ156" s="124"/>
      <c r="CA156" s="124"/>
      <c r="CB156" s="124"/>
      <c r="CC156" s="124"/>
      <c r="CD156" s="124"/>
      <c r="CE156" s="124"/>
      <c r="CF156" s="124"/>
      <c r="CG156" s="124"/>
      <c r="CH156" s="124"/>
      <c r="CI156" s="124"/>
      <c r="CJ156" s="124"/>
      <c r="CK156" s="124"/>
      <c r="CL156" s="124"/>
      <c r="CM156" s="124"/>
      <c r="CN156" s="124"/>
      <c r="CO156" s="124"/>
      <c r="CP156" s="124"/>
      <c r="CQ156" s="124"/>
      <c r="CR156" s="124"/>
      <c r="CS156" s="124"/>
      <c r="CT156" s="124"/>
      <c r="CU156" s="124"/>
      <c r="CV156" s="124"/>
      <c r="CW156" s="124"/>
      <c r="CX156" s="124"/>
      <c r="CY156" s="124"/>
      <c r="CZ156" s="124"/>
      <c r="DA156" s="124"/>
      <c r="DB156" s="124"/>
      <c r="DC156" s="124"/>
      <c r="DD156" s="124"/>
      <c r="DE156" s="124"/>
      <c r="DF156" s="124"/>
      <c r="DG156" s="124"/>
      <c r="DH156" s="124"/>
      <c r="DI156" s="124"/>
      <c r="DJ156" s="124"/>
      <c r="DK156" s="124"/>
      <c r="DL156" s="124"/>
      <c r="DM156" s="124"/>
      <c r="DN156" s="124"/>
      <c r="DO156" s="124"/>
      <c r="DP156" s="124"/>
      <c r="DQ156" s="124"/>
      <c r="DR156" s="124"/>
      <c r="DS156" s="124"/>
      <c r="DT156" s="124"/>
      <c r="DU156" s="124"/>
      <c r="DV156" s="124"/>
      <c r="DW156" s="124"/>
      <c r="DX156" s="124"/>
      <c r="DY156" s="124"/>
      <c r="DZ156" s="124"/>
      <c r="EA156" s="124"/>
      <c r="EB156" s="124"/>
      <c r="EC156" s="124"/>
      <c r="ED156" s="124"/>
      <c r="EE156" s="124"/>
      <c r="EF156" s="124"/>
      <c r="EG156" s="124"/>
      <c r="EH156" s="124"/>
      <c r="EI156" s="124"/>
      <c r="EJ156" s="124"/>
      <c r="EK156" s="124"/>
      <c r="EL156" s="124"/>
      <c r="EM156" s="124"/>
      <c r="EN156" s="124"/>
      <c r="EO156" s="124"/>
      <c r="EP156" s="124"/>
      <c r="EQ156" s="124"/>
      <c r="ER156" s="124"/>
    </row>
    <row r="157" spans="1:148" s="119" customFormat="1">
      <c r="A157" s="117"/>
      <c r="B157" s="117"/>
      <c r="C157" s="130"/>
      <c r="D157" s="130"/>
      <c r="E157" s="130"/>
      <c r="F157" s="117"/>
      <c r="G157" s="117"/>
      <c r="H157" s="117"/>
      <c r="I157" s="117"/>
      <c r="J157" s="117"/>
      <c r="K157" s="117"/>
      <c r="L157" s="117"/>
      <c r="M157" s="124"/>
      <c r="N157" s="124"/>
      <c r="O157" s="124"/>
      <c r="P157" s="124"/>
      <c r="Q157" s="124"/>
      <c r="R157" s="124"/>
      <c r="S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  <c r="CQ157" s="117"/>
      <c r="CR157" s="117"/>
      <c r="CS157" s="117"/>
      <c r="CT157" s="117"/>
      <c r="CU157" s="117"/>
      <c r="CV157" s="117"/>
      <c r="CW157" s="117"/>
      <c r="CX157" s="117"/>
      <c r="CY157" s="117"/>
      <c r="CZ157" s="117"/>
      <c r="DA157" s="117"/>
      <c r="DB157" s="117"/>
      <c r="DC157" s="117"/>
      <c r="DD157" s="117"/>
      <c r="DE157" s="117"/>
      <c r="DF157" s="117"/>
      <c r="DG157" s="117"/>
      <c r="DH157" s="117"/>
      <c r="DI157" s="117"/>
      <c r="DJ157" s="117"/>
      <c r="DK157" s="117"/>
      <c r="DL157" s="117"/>
      <c r="DM157" s="117"/>
      <c r="DN157" s="117"/>
      <c r="DO157" s="117"/>
      <c r="DP157" s="117"/>
      <c r="DQ157" s="117"/>
      <c r="DR157" s="117"/>
      <c r="DS157" s="117"/>
      <c r="DT157" s="117"/>
      <c r="DU157" s="117"/>
      <c r="DV157" s="117"/>
      <c r="DW157" s="117"/>
      <c r="DX157" s="117"/>
      <c r="DY157" s="117"/>
      <c r="DZ157" s="117"/>
      <c r="EA157" s="117"/>
      <c r="EB157" s="117"/>
      <c r="EC157" s="117"/>
      <c r="ED157" s="117"/>
      <c r="EE157" s="117"/>
      <c r="EF157" s="117"/>
      <c r="EG157" s="117"/>
      <c r="EH157" s="117"/>
      <c r="EI157" s="117"/>
      <c r="EJ157" s="117"/>
      <c r="EK157" s="117"/>
      <c r="EL157" s="117"/>
      <c r="EM157" s="117"/>
      <c r="EN157" s="117"/>
      <c r="EO157" s="117"/>
      <c r="EP157" s="117"/>
      <c r="EQ157" s="117"/>
      <c r="ER157" s="117"/>
    </row>
    <row r="158" spans="1:148" s="131" customFormat="1">
      <c r="A158" s="117"/>
      <c r="B158" s="117"/>
      <c r="C158" s="130"/>
      <c r="D158" s="130"/>
      <c r="E158" s="130"/>
      <c r="F158" s="117"/>
      <c r="G158" s="117"/>
      <c r="H158" s="117"/>
      <c r="I158" s="117"/>
      <c r="J158" s="117"/>
      <c r="K158" s="117"/>
      <c r="L158" s="117"/>
      <c r="M158" s="124"/>
      <c r="N158" s="124"/>
      <c r="O158" s="124"/>
      <c r="P158" s="124"/>
      <c r="Q158" s="124"/>
      <c r="R158" s="124"/>
      <c r="S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  <c r="CQ158" s="117"/>
      <c r="CR158" s="117"/>
      <c r="CS158" s="117"/>
      <c r="CT158" s="117"/>
      <c r="CU158" s="117"/>
      <c r="CV158" s="117"/>
      <c r="CW158" s="117"/>
      <c r="CX158" s="117"/>
      <c r="CY158" s="117"/>
      <c r="CZ158" s="117"/>
      <c r="DA158" s="117"/>
      <c r="DB158" s="117"/>
      <c r="DC158" s="117"/>
      <c r="DD158" s="117"/>
      <c r="DE158" s="117"/>
      <c r="DF158" s="117"/>
      <c r="DG158" s="117"/>
      <c r="DH158" s="117"/>
      <c r="DI158" s="117"/>
      <c r="DJ158" s="117"/>
      <c r="DK158" s="117"/>
      <c r="DL158" s="117"/>
      <c r="DM158" s="117"/>
      <c r="DN158" s="117"/>
      <c r="DO158" s="117"/>
      <c r="DP158" s="117"/>
      <c r="DQ158" s="117"/>
      <c r="DR158" s="117"/>
      <c r="DS158" s="117"/>
      <c r="DT158" s="117"/>
      <c r="DU158" s="117"/>
      <c r="DV158" s="117"/>
      <c r="DW158" s="117"/>
      <c r="DX158" s="117"/>
      <c r="DY158" s="117"/>
      <c r="DZ158" s="117"/>
      <c r="EA158" s="117"/>
      <c r="EB158" s="117"/>
      <c r="EC158" s="117"/>
      <c r="ED158" s="117"/>
      <c r="EE158" s="117"/>
      <c r="EF158" s="117"/>
      <c r="EG158" s="117"/>
      <c r="EH158" s="117"/>
      <c r="EI158" s="117"/>
      <c r="EJ158" s="117"/>
      <c r="EK158" s="117"/>
      <c r="EL158" s="117"/>
      <c r="EM158" s="117"/>
      <c r="EN158" s="117"/>
      <c r="EO158" s="117"/>
      <c r="EP158" s="117"/>
      <c r="EQ158" s="117"/>
      <c r="ER158" s="117"/>
    </row>
    <row r="159" spans="1:148" s="131" customFormat="1">
      <c r="A159" s="117"/>
      <c r="B159" s="117"/>
      <c r="C159" s="130"/>
      <c r="D159" s="130"/>
      <c r="E159" s="130"/>
      <c r="F159" s="117"/>
      <c r="G159" s="117"/>
      <c r="H159" s="117"/>
      <c r="I159" s="117"/>
      <c r="J159" s="117"/>
      <c r="K159" s="117"/>
      <c r="L159" s="117"/>
      <c r="M159" s="124"/>
      <c r="N159" s="124"/>
      <c r="O159" s="124"/>
      <c r="P159" s="124"/>
      <c r="Q159" s="124"/>
      <c r="R159" s="124"/>
      <c r="S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  <c r="AV159" s="124"/>
      <c r="AW159" s="124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  <c r="DE159" s="117"/>
      <c r="DF159" s="117"/>
      <c r="DG159" s="117"/>
      <c r="DH159" s="117"/>
      <c r="DI159" s="117"/>
      <c r="DJ159" s="117"/>
      <c r="DK159" s="117"/>
      <c r="DL159" s="117"/>
      <c r="DM159" s="117"/>
      <c r="DN159" s="117"/>
      <c r="DO159" s="117"/>
      <c r="DP159" s="117"/>
      <c r="DQ159" s="117"/>
      <c r="DR159" s="117"/>
      <c r="DS159" s="117"/>
      <c r="DT159" s="117"/>
      <c r="DU159" s="117"/>
      <c r="DV159" s="117"/>
      <c r="DW159" s="117"/>
      <c r="DX159" s="117"/>
      <c r="DY159" s="117"/>
      <c r="DZ159" s="117"/>
      <c r="EA159" s="117"/>
      <c r="EB159" s="117"/>
      <c r="EC159" s="117"/>
      <c r="ED159" s="117"/>
      <c r="EE159" s="117"/>
      <c r="EF159" s="117"/>
      <c r="EG159" s="117"/>
      <c r="EH159" s="117"/>
      <c r="EI159" s="117"/>
      <c r="EJ159" s="117"/>
      <c r="EK159" s="117"/>
      <c r="EL159" s="117"/>
      <c r="EM159" s="117"/>
      <c r="EN159" s="117"/>
      <c r="EO159" s="117"/>
      <c r="EP159" s="117"/>
      <c r="EQ159" s="117"/>
      <c r="ER159" s="117"/>
    </row>
    <row r="160" spans="1:148" s="119" customFormat="1">
      <c r="A160" s="117"/>
      <c r="B160" s="117"/>
      <c r="C160" s="130"/>
      <c r="D160" s="130"/>
      <c r="E160" s="130"/>
      <c r="F160" s="117"/>
      <c r="G160" s="117"/>
      <c r="H160" s="117"/>
      <c r="I160" s="117"/>
      <c r="J160" s="117"/>
      <c r="K160" s="117"/>
      <c r="L160" s="117"/>
      <c r="M160" s="124"/>
      <c r="N160" s="124"/>
      <c r="O160" s="124"/>
      <c r="P160" s="124"/>
      <c r="Q160" s="124"/>
      <c r="R160" s="124"/>
      <c r="S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  <c r="AV160" s="124"/>
      <c r="AW160" s="124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  <c r="CQ160" s="117"/>
      <c r="CR160" s="117"/>
      <c r="CS160" s="117"/>
      <c r="CT160" s="117"/>
      <c r="CU160" s="117"/>
      <c r="CV160" s="117"/>
      <c r="CW160" s="117"/>
      <c r="CX160" s="117"/>
      <c r="CY160" s="117"/>
      <c r="CZ160" s="117"/>
      <c r="DA160" s="117"/>
      <c r="DB160" s="117"/>
      <c r="DC160" s="117"/>
      <c r="DD160" s="117"/>
      <c r="DE160" s="117"/>
      <c r="DF160" s="117"/>
      <c r="DG160" s="117"/>
      <c r="DH160" s="117"/>
      <c r="DI160" s="117"/>
      <c r="DJ160" s="117"/>
      <c r="DK160" s="117"/>
      <c r="DL160" s="117"/>
      <c r="DM160" s="117"/>
      <c r="DN160" s="117"/>
      <c r="DO160" s="117"/>
      <c r="DP160" s="117"/>
      <c r="DQ160" s="117"/>
      <c r="DR160" s="117"/>
      <c r="DS160" s="117"/>
      <c r="DT160" s="117"/>
      <c r="DU160" s="117"/>
      <c r="DV160" s="117"/>
      <c r="DW160" s="117"/>
      <c r="DX160" s="117"/>
      <c r="DY160" s="117"/>
      <c r="DZ160" s="117"/>
      <c r="EA160" s="117"/>
      <c r="EB160" s="117"/>
      <c r="EC160" s="117"/>
      <c r="ED160" s="117"/>
      <c r="EE160" s="117"/>
      <c r="EF160" s="117"/>
      <c r="EG160" s="117"/>
      <c r="EH160" s="117"/>
      <c r="EI160" s="117"/>
      <c r="EJ160" s="117"/>
      <c r="EK160" s="117"/>
      <c r="EL160" s="117"/>
      <c r="EM160" s="117"/>
      <c r="EN160" s="117"/>
      <c r="EO160" s="117"/>
      <c r="EP160" s="117"/>
      <c r="EQ160" s="117"/>
      <c r="ER160" s="117"/>
    </row>
    <row r="161" spans="1:166" s="119" customFormat="1">
      <c r="A161" s="117"/>
      <c r="B161" s="117"/>
      <c r="C161" s="130"/>
      <c r="D161" s="130"/>
      <c r="E161" s="130"/>
      <c r="F161" s="117"/>
      <c r="G161" s="117"/>
      <c r="H161" s="117"/>
      <c r="I161" s="117"/>
      <c r="J161" s="117"/>
      <c r="K161" s="117"/>
      <c r="L161" s="117"/>
      <c r="M161" s="124"/>
      <c r="N161" s="124"/>
      <c r="O161" s="124"/>
      <c r="P161" s="124"/>
      <c r="Q161" s="124"/>
      <c r="R161" s="124"/>
      <c r="S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17"/>
      <c r="BU161" s="117"/>
      <c r="BV161" s="117"/>
      <c r="BW161" s="117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DB161" s="117"/>
      <c r="DC161" s="117"/>
      <c r="DD161" s="117"/>
      <c r="DE161" s="117"/>
      <c r="DF161" s="117"/>
      <c r="DG161" s="117"/>
      <c r="DH161" s="117"/>
      <c r="DI161" s="117"/>
      <c r="DJ161" s="117"/>
      <c r="DK161" s="117"/>
      <c r="DL161" s="117"/>
      <c r="DM161" s="117"/>
      <c r="DN161" s="117"/>
      <c r="DO161" s="117"/>
      <c r="DP161" s="117"/>
      <c r="DQ161" s="117"/>
      <c r="DR161" s="117"/>
      <c r="DS161" s="117"/>
      <c r="DT161" s="117"/>
      <c r="DU161" s="117"/>
      <c r="DV161" s="117"/>
      <c r="DW161" s="117"/>
      <c r="DX161" s="117"/>
      <c r="DY161" s="117"/>
      <c r="DZ161" s="117"/>
      <c r="EA161" s="117"/>
      <c r="EB161" s="117"/>
      <c r="EC161" s="117"/>
      <c r="ED161" s="117"/>
      <c r="EE161" s="117"/>
      <c r="EF161" s="117"/>
      <c r="EG161" s="117"/>
      <c r="EH161" s="117"/>
      <c r="EI161" s="117"/>
      <c r="EJ161" s="117"/>
      <c r="EK161" s="117"/>
      <c r="EL161" s="117"/>
      <c r="EM161" s="117"/>
      <c r="EN161" s="117"/>
      <c r="EO161" s="117"/>
      <c r="EP161" s="117"/>
      <c r="EQ161" s="117"/>
      <c r="ER161" s="117"/>
    </row>
    <row r="162" spans="1:166" s="119" customFormat="1">
      <c r="A162" s="117"/>
      <c r="B162" s="117"/>
      <c r="C162" s="130"/>
      <c r="D162" s="130"/>
      <c r="E162" s="130"/>
      <c r="F162" s="117"/>
      <c r="G162" s="117"/>
      <c r="H162" s="117"/>
      <c r="I162" s="117"/>
      <c r="J162" s="117"/>
      <c r="K162" s="117"/>
      <c r="L162" s="117"/>
      <c r="M162" s="124"/>
      <c r="N162" s="124"/>
      <c r="O162" s="124"/>
      <c r="P162" s="124"/>
      <c r="Q162" s="124"/>
      <c r="R162" s="124"/>
      <c r="S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  <c r="AV162" s="124"/>
      <c r="AW162" s="124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  <c r="DE162" s="117"/>
      <c r="DF162" s="117"/>
      <c r="DG162" s="117"/>
      <c r="DH162" s="117"/>
      <c r="DI162" s="117"/>
      <c r="DJ162" s="117"/>
      <c r="DK162" s="117"/>
      <c r="DL162" s="117"/>
      <c r="DM162" s="117"/>
      <c r="DN162" s="117"/>
      <c r="DO162" s="117"/>
      <c r="DP162" s="117"/>
      <c r="DQ162" s="117"/>
      <c r="DR162" s="117"/>
      <c r="DS162" s="117"/>
      <c r="DT162" s="117"/>
      <c r="DU162" s="117"/>
      <c r="DV162" s="117"/>
      <c r="DW162" s="117"/>
      <c r="DX162" s="117"/>
      <c r="DY162" s="117"/>
      <c r="DZ162" s="117"/>
      <c r="EA162" s="117"/>
      <c r="EB162" s="117"/>
      <c r="EC162" s="117"/>
      <c r="ED162" s="117"/>
      <c r="EE162" s="117"/>
      <c r="EF162" s="117"/>
      <c r="EG162" s="117"/>
      <c r="EH162" s="117"/>
      <c r="EI162" s="117"/>
      <c r="EJ162" s="117"/>
      <c r="EK162" s="117"/>
      <c r="EL162" s="117"/>
      <c r="EM162" s="117"/>
      <c r="EN162" s="117"/>
      <c r="EO162" s="117"/>
      <c r="EP162" s="117"/>
      <c r="EQ162" s="117"/>
      <c r="ER162" s="117"/>
    </row>
    <row r="163" spans="1:166" s="119" customFormat="1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DB163" s="117"/>
      <c r="DC163" s="117"/>
      <c r="DD163" s="117"/>
      <c r="DE163" s="117"/>
      <c r="DF163" s="117"/>
      <c r="DG163" s="117"/>
      <c r="DH163" s="117"/>
      <c r="DI163" s="117"/>
      <c r="DJ163" s="117"/>
      <c r="DK163" s="117"/>
      <c r="DL163" s="117"/>
      <c r="DM163" s="117"/>
      <c r="DN163" s="117"/>
      <c r="DO163" s="117"/>
      <c r="DP163" s="117"/>
      <c r="DQ163" s="117"/>
      <c r="DR163" s="117"/>
      <c r="DS163" s="117"/>
      <c r="DT163" s="117"/>
      <c r="DU163" s="117"/>
      <c r="DV163" s="117"/>
      <c r="DW163" s="117"/>
      <c r="DX163" s="117"/>
      <c r="DY163" s="117"/>
      <c r="DZ163" s="117"/>
      <c r="EA163" s="117"/>
      <c r="EB163" s="117"/>
      <c r="EC163" s="117"/>
      <c r="ED163" s="117"/>
      <c r="EE163" s="117"/>
      <c r="EF163" s="117"/>
      <c r="EG163" s="117"/>
      <c r="EH163" s="117"/>
      <c r="EI163" s="117"/>
      <c r="EJ163" s="117"/>
      <c r="EK163" s="117"/>
      <c r="EL163" s="117"/>
      <c r="EM163" s="117"/>
      <c r="EN163" s="117"/>
      <c r="EO163" s="117"/>
      <c r="EP163" s="117"/>
      <c r="EQ163" s="117"/>
      <c r="ER163" s="117"/>
    </row>
    <row r="164" spans="1:166" s="119" customFormat="1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17"/>
      <c r="BU164" s="117"/>
      <c r="BV164" s="117"/>
      <c r="BW164" s="117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  <c r="CL164" s="117"/>
      <c r="CM164" s="117"/>
      <c r="CN164" s="117"/>
      <c r="CO164" s="117"/>
      <c r="CP164" s="117"/>
      <c r="CQ164" s="117"/>
      <c r="CR164" s="117"/>
      <c r="CS164" s="117"/>
      <c r="CT164" s="117"/>
      <c r="CU164" s="117"/>
      <c r="CV164" s="117"/>
      <c r="CW164" s="117"/>
      <c r="CX164" s="117"/>
      <c r="CY164" s="117"/>
      <c r="CZ164" s="117"/>
      <c r="DA164" s="117"/>
      <c r="DB164" s="117"/>
      <c r="DC164" s="117"/>
      <c r="DD164" s="117"/>
      <c r="DE164" s="117"/>
      <c r="DF164" s="117"/>
      <c r="DG164" s="117"/>
      <c r="DH164" s="117"/>
      <c r="DI164" s="117"/>
      <c r="DJ164" s="117"/>
      <c r="DK164" s="117"/>
      <c r="DL164" s="117"/>
      <c r="DM164" s="117"/>
      <c r="DN164" s="117"/>
      <c r="DO164" s="117"/>
      <c r="DP164" s="117"/>
      <c r="DQ164" s="117"/>
      <c r="DR164" s="117"/>
      <c r="DS164" s="117"/>
      <c r="DT164" s="117"/>
      <c r="DU164" s="117"/>
      <c r="DV164" s="117"/>
      <c r="DW164" s="117"/>
      <c r="DX164" s="117"/>
      <c r="DY164" s="117"/>
      <c r="DZ164" s="117"/>
      <c r="EA164" s="117"/>
      <c r="EB164" s="117"/>
      <c r="EC164" s="117"/>
      <c r="ED164" s="117"/>
      <c r="EE164" s="117"/>
      <c r="EF164" s="117"/>
      <c r="EG164" s="117"/>
      <c r="EH164" s="117"/>
      <c r="EI164" s="117"/>
      <c r="EJ164" s="117"/>
      <c r="EK164" s="117"/>
      <c r="EL164" s="117"/>
      <c r="EM164" s="117"/>
      <c r="EN164" s="117"/>
      <c r="EO164" s="117"/>
      <c r="EP164" s="117"/>
      <c r="EQ164" s="117"/>
      <c r="ER164" s="117"/>
    </row>
    <row r="165" spans="1:166" s="131" customFormat="1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17"/>
      <c r="BU165" s="117"/>
      <c r="BV165" s="117"/>
      <c r="BW165" s="117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  <c r="CL165" s="117"/>
      <c r="CM165" s="117"/>
      <c r="CN165" s="117"/>
      <c r="CO165" s="117"/>
      <c r="CP165" s="117"/>
      <c r="CQ165" s="117"/>
      <c r="CR165" s="117"/>
      <c r="CS165" s="117"/>
      <c r="CT165" s="117"/>
      <c r="CU165" s="117"/>
      <c r="CV165" s="117"/>
      <c r="CW165" s="117"/>
      <c r="CX165" s="117"/>
      <c r="CY165" s="117"/>
      <c r="CZ165" s="117"/>
      <c r="DA165" s="117"/>
      <c r="DB165" s="117"/>
      <c r="DC165" s="117"/>
      <c r="DD165" s="117"/>
      <c r="DE165" s="117"/>
      <c r="DF165" s="117"/>
      <c r="DG165" s="117"/>
      <c r="DH165" s="117"/>
      <c r="DI165" s="117"/>
      <c r="DJ165" s="117"/>
      <c r="DK165" s="117"/>
      <c r="DL165" s="117"/>
      <c r="DM165" s="117"/>
      <c r="DN165" s="117"/>
      <c r="DO165" s="117"/>
      <c r="DP165" s="117"/>
      <c r="DQ165" s="117"/>
      <c r="DR165" s="117"/>
      <c r="DS165" s="117"/>
      <c r="DT165" s="117"/>
      <c r="DU165" s="117"/>
      <c r="DV165" s="117"/>
      <c r="DW165" s="117"/>
      <c r="DX165" s="117"/>
      <c r="DY165" s="117"/>
      <c r="DZ165" s="117"/>
      <c r="EA165" s="117"/>
      <c r="EB165" s="117"/>
      <c r="EC165" s="117"/>
      <c r="ED165" s="117"/>
      <c r="EE165" s="117"/>
      <c r="EF165" s="117"/>
      <c r="EG165" s="117"/>
      <c r="EH165" s="117"/>
      <c r="EI165" s="117"/>
      <c r="EJ165" s="117"/>
      <c r="EK165" s="117"/>
      <c r="EL165" s="117"/>
      <c r="EM165" s="117"/>
      <c r="EN165" s="117"/>
      <c r="EO165" s="117"/>
      <c r="EP165" s="117"/>
      <c r="EQ165" s="117"/>
      <c r="ER165" s="117"/>
    </row>
    <row r="166" spans="1:166" s="119" customFormat="1">
      <c r="A166" s="118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  <c r="CL166" s="117"/>
      <c r="CM166" s="117"/>
      <c r="CN166" s="117"/>
      <c r="CO166" s="117"/>
      <c r="CP166" s="117"/>
      <c r="CQ166" s="117"/>
      <c r="CR166" s="117"/>
      <c r="CS166" s="117"/>
      <c r="CT166" s="117"/>
      <c r="CU166" s="117"/>
      <c r="CV166" s="117"/>
      <c r="CW166" s="117"/>
      <c r="CX166" s="117"/>
      <c r="CY166" s="117"/>
      <c r="CZ166" s="117"/>
      <c r="DA166" s="117"/>
      <c r="DB166" s="117"/>
      <c r="DC166" s="117"/>
      <c r="DD166" s="117"/>
      <c r="DE166" s="117"/>
      <c r="DF166" s="117"/>
      <c r="DG166" s="117"/>
      <c r="DH166" s="117"/>
      <c r="DI166" s="117"/>
      <c r="DJ166" s="117"/>
      <c r="DK166" s="117"/>
      <c r="DL166" s="117"/>
      <c r="DM166" s="117"/>
      <c r="DN166" s="117"/>
      <c r="DO166" s="117"/>
      <c r="DP166" s="117"/>
      <c r="DQ166" s="117"/>
      <c r="DR166" s="117"/>
      <c r="DS166" s="117"/>
      <c r="DT166" s="117"/>
      <c r="DU166" s="117"/>
      <c r="DV166" s="117"/>
      <c r="DW166" s="117"/>
      <c r="DX166" s="117"/>
      <c r="DY166" s="117"/>
      <c r="DZ166" s="117"/>
      <c r="EA166" s="117"/>
      <c r="EB166" s="117"/>
      <c r="EC166" s="117"/>
      <c r="ED166" s="117"/>
      <c r="EE166" s="117"/>
      <c r="EF166" s="117"/>
      <c r="EG166" s="117"/>
      <c r="EH166" s="117"/>
      <c r="EI166" s="117"/>
      <c r="EJ166" s="117"/>
      <c r="EK166" s="117"/>
      <c r="EL166" s="117"/>
      <c r="EM166" s="117"/>
      <c r="EN166" s="117"/>
      <c r="EO166" s="117"/>
      <c r="EP166" s="117"/>
      <c r="EQ166" s="117"/>
      <c r="ER166" s="117"/>
    </row>
    <row r="167" spans="1:166">
      <c r="N167" s="118"/>
      <c r="O167" s="118"/>
      <c r="P167" s="118"/>
      <c r="Q167" s="118"/>
      <c r="R167" s="118"/>
      <c r="S167" s="118"/>
      <c r="X167" s="118"/>
      <c r="Y167" s="118"/>
      <c r="Z167" s="118"/>
      <c r="AA167" s="118"/>
    </row>
    <row r="169" spans="1:166">
      <c r="T169" s="369"/>
      <c r="U169" s="118"/>
    </row>
    <row r="170" spans="1:166" s="135" customFormat="1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30"/>
      <c r="S170" s="117"/>
      <c r="T170" s="365"/>
      <c r="U170" s="117"/>
      <c r="V170" s="117"/>
      <c r="W170" s="117"/>
      <c r="X170" s="117"/>
      <c r="Y170" s="117"/>
      <c r="Z170" s="117"/>
      <c r="AA170" s="117"/>
      <c r="AB170" s="130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  <c r="CL170" s="117"/>
      <c r="CM170" s="117"/>
      <c r="CN170" s="117"/>
      <c r="CO170" s="117"/>
      <c r="CP170" s="117"/>
      <c r="CQ170" s="117"/>
      <c r="CR170" s="117"/>
      <c r="CS170" s="117"/>
      <c r="CT170" s="117"/>
      <c r="CU170" s="117"/>
      <c r="CV170" s="117"/>
      <c r="CW170" s="117"/>
      <c r="CX170" s="117"/>
      <c r="CY170" s="117"/>
      <c r="CZ170" s="117"/>
      <c r="DA170" s="117"/>
      <c r="DB170" s="117"/>
      <c r="DC170" s="117"/>
      <c r="DD170" s="117"/>
      <c r="DE170" s="117"/>
      <c r="DF170" s="117"/>
      <c r="DG170" s="117"/>
      <c r="DH170" s="117"/>
      <c r="DI170" s="117"/>
      <c r="DJ170" s="117"/>
      <c r="DK170" s="117"/>
      <c r="DL170" s="117"/>
      <c r="DM170" s="117"/>
      <c r="DN170" s="117"/>
      <c r="DO170" s="117"/>
      <c r="DP170" s="117"/>
      <c r="DQ170" s="117"/>
      <c r="DR170" s="117"/>
      <c r="DS170" s="117"/>
      <c r="DT170" s="117"/>
      <c r="DU170" s="117"/>
      <c r="DV170" s="117"/>
      <c r="DW170" s="117"/>
      <c r="DX170" s="117"/>
      <c r="DY170" s="117"/>
      <c r="DZ170" s="117"/>
      <c r="EA170" s="117"/>
      <c r="EB170" s="117"/>
      <c r="EC170" s="117"/>
      <c r="ED170" s="117"/>
      <c r="EE170" s="117"/>
      <c r="EF170" s="117"/>
      <c r="EG170" s="117"/>
      <c r="EH170" s="117"/>
      <c r="EI170" s="117"/>
      <c r="EJ170" s="117"/>
      <c r="EK170" s="117"/>
      <c r="EL170" s="117"/>
      <c r="EM170" s="117"/>
      <c r="EN170" s="117"/>
      <c r="EO170" s="117"/>
      <c r="EP170" s="117"/>
      <c r="EQ170" s="117"/>
      <c r="ER170" s="117"/>
      <c r="ES170" s="117"/>
      <c r="ET170" s="117"/>
      <c r="EU170" s="117"/>
      <c r="EV170" s="117"/>
      <c r="EW170" s="117"/>
      <c r="EX170" s="117"/>
      <c r="EY170" s="117"/>
      <c r="EZ170" s="117"/>
      <c r="FA170" s="117"/>
      <c r="FB170" s="117"/>
      <c r="FC170" s="117"/>
      <c r="FD170" s="117"/>
      <c r="FE170" s="117"/>
      <c r="FF170" s="117"/>
      <c r="FG170" s="117"/>
      <c r="FH170" s="117"/>
      <c r="FI170" s="117"/>
      <c r="FJ170" s="117"/>
    </row>
    <row r="171" spans="1:166" s="135" customFormat="1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24"/>
      <c r="N171" s="124"/>
      <c r="O171" s="124"/>
      <c r="P171" s="124"/>
      <c r="Q171" s="124"/>
      <c r="R171" s="124"/>
      <c r="S171" s="124"/>
      <c r="T171" s="366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  <c r="BJ171" s="117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17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  <c r="CL171" s="117"/>
      <c r="CM171" s="117"/>
      <c r="CN171" s="117"/>
      <c r="CO171" s="117"/>
      <c r="CP171" s="117"/>
      <c r="CQ171" s="117"/>
      <c r="CR171" s="117"/>
      <c r="CS171" s="117"/>
      <c r="CT171" s="117"/>
      <c r="CU171" s="117"/>
      <c r="CV171" s="117"/>
      <c r="CW171" s="117"/>
      <c r="CX171" s="117"/>
      <c r="CY171" s="117"/>
      <c r="CZ171" s="117"/>
      <c r="DA171" s="117"/>
      <c r="DB171" s="117"/>
      <c r="DC171" s="117"/>
      <c r="DD171" s="117"/>
      <c r="DE171" s="117"/>
      <c r="DF171" s="117"/>
      <c r="DG171" s="117"/>
      <c r="DH171" s="117"/>
      <c r="DI171" s="117"/>
      <c r="DJ171" s="117"/>
      <c r="DK171" s="117"/>
      <c r="DL171" s="117"/>
      <c r="DM171" s="117"/>
      <c r="DN171" s="117"/>
      <c r="DO171" s="117"/>
      <c r="DP171" s="117"/>
      <c r="DQ171" s="117"/>
      <c r="DR171" s="117"/>
      <c r="DS171" s="117"/>
      <c r="DT171" s="117"/>
      <c r="DU171" s="117"/>
      <c r="DV171" s="117"/>
      <c r="DW171" s="117"/>
      <c r="DX171" s="117"/>
      <c r="DY171" s="117"/>
      <c r="DZ171" s="117"/>
      <c r="EA171" s="117"/>
      <c r="EB171" s="117"/>
      <c r="EC171" s="117"/>
      <c r="ED171" s="117"/>
      <c r="EE171" s="117"/>
      <c r="EF171" s="117"/>
      <c r="EG171" s="117"/>
      <c r="EH171" s="117"/>
      <c r="EI171" s="117"/>
      <c r="EJ171" s="117"/>
      <c r="EK171" s="117"/>
      <c r="EL171" s="117"/>
      <c r="EM171" s="117"/>
      <c r="EN171" s="117"/>
      <c r="EO171" s="117"/>
    </row>
    <row r="172" spans="1:166" s="141" customFormat="1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24"/>
      <c r="N172" s="139"/>
      <c r="O172" s="139"/>
      <c r="P172" s="139"/>
      <c r="Q172" s="139"/>
      <c r="R172" s="139"/>
      <c r="S172" s="139"/>
      <c r="T172" s="368"/>
      <c r="U172" s="139"/>
      <c r="V172" s="139"/>
      <c r="W172" s="139"/>
      <c r="X172" s="139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17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17"/>
      <c r="CI172" s="117"/>
      <c r="CJ172" s="117"/>
      <c r="CK172" s="117"/>
      <c r="CL172" s="117"/>
      <c r="CM172" s="117"/>
      <c r="CN172" s="117"/>
      <c r="CO172" s="117"/>
      <c r="CP172" s="117"/>
      <c r="CQ172" s="117"/>
      <c r="CR172" s="117"/>
      <c r="CS172" s="117"/>
      <c r="CT172" s="117"/>
      <c r="CU172" s="117"/>
      <c r="CV172" s="117"/>
      <c r="CW172" s="117"/>
      <c r="CX172" s="117"/>
      <c r="CY172" s="117"/>
      <c r="CZ172" s="117"/>
      <c r="DA172" s="117"/>
      <c r="DB172" s="117"/>
      <c r="DC172" s="117"/>
      <c r="DD172" s="117"/>
      <c r="DE172" s="117"/>
      <c r="DF172" s="117"/>
      <c r="DG172" s="117"/>
      <c r="DH172" s="117"/>
      <c r="DI172" s="117"/>
      <c r="DJ172" s="117"/>
      <c r="DK172" s="117"/>
      <c r="DL172" s="117"/>
      <c r="DM172" s="117"/>
      <c r="DN172" s="117"/>
      <c r="DO172" s="117"/>
      <c r="DP172" s="117"/>
      <c r="DQ172" s="117"/>
      <c r="DR172" s="117"/>
      <c r="DS172" s="117"/>
      <c r="DT172" s="117"/>
      <c r="DU172" s="117"/>
      <c r="DV172" s="117"/>
      <c r="DW172" s="117"/>
      <c r="DX172" s="117"/>
      <c r="DY172" s="117"/>
      <c r="DZ172" s="117"/>
      <c r="EA172" s="117"/>
      <c r="EB172" s="117"/>
      <c r="EC172" s="117"/>
      <c r="ED172" s="117"/>
      <c r="EE172" s="117"/>
      <c r="EF172" s="117"/>
      <c r="EG172" s="117"/>
      <c r="EH172" s="117"/>
      <c r="EI172" s="117"/>
      <c r="EJ172" s="117"/>
      <c r="EK172" s="117"/>
      <c r="EL172" s="117"/>
      <c r="EM172" s="117"/>
      <c r="EN172" s="117"/>
      <c r="EO172" s="117"/>
    </row>
    <row r="173" spans="1:166" s="141" customFormat="1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24"/>
      <c r="N173" s="139"/>
      <c r="O173" s="139"/>
      <c r="P173" s="139"/>
      <c r="Q173" s="139"/>
      <c r="R173" s="139"/>
      <c r="S173" s="139"/>
      <c r="T173" s="368"/>
      <c r="U173" s="139"/>
      <c r="V173" s="139"/>
      <c r="W173" s="139"/>
      <c r="X173" s="139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7"/>
      <c r="BW173" s="117"/>
      <c r="BX173" s="117"/>
      <c r="BY173" s="117"/>
      <c r="BZ173" s="117"/>
      <c r="CA173" s="117"/>
      <c r="CB173" s="117"/>
      <c r="CC173" s="117"/>
      <c r="CD173" s="117"/>
      <c r="CE173" s="117"/>
      <c r="CF173" s="117"/>
      <c r="CG173" s="117"/>
      <c r="CH173" s="117"/>
      <c r="CI173" s="117"/>
      <c r="CJ173" s="117"/>
      <c r="CK173" s="117"/>
      <c r="CL173" s="117"/>
      <c r="CM173" s="117"/>
      <c r="CN173" s="117"/>
      <c r="CO173" s="117"/>
      <c r="CP173" s="117"/>
      <c r="CQ173" s="117"/>
      <c r="CR173" s="117"/>
      <c r="CS173" s="117"/>
      <c r="CT173" s="117"/>
      <c r="CU173" s="117"/>
      <c r="CV173" s="117"/>
      <c r="CW173" s="117"/>
      <c r="CX173" s="117"/>
      <c r="CY173" s="117"/>
      <c r="CZ173" s="117"/>
      <c r="DA173" s="117"/>
      <c r="DB173" s="117"/>
      <c r="DC173" s="117"/>
      <c r="DD173" s="117"/>
      <c r="DE173" s="117"/>
      <c r="DF173" s="117"/>
      <c r="DG173" s="117"/>
      <c r="DH173" s="117"/>
      <c r="DI173" s="117"/>
      <c r="DJ173" s="117"/>
      <c r="DK173" s="117"/>
      <c r="DL173" s="117"/>
      <c r="DM173" s="117"/>
      <c r="DN173" s="117"/>
      <c r="DO173" s="117"/>
      <c r="DP173" s="117"/>
      <c r="DQ173" s="117"/>
      <c r="DR173" s="117"/>
      <c r="DS173" s="117"/>
      <c r="DT173" s="117"/>
      <c r="DU173" s="117"/>
      <c r="DV173" s="117"/>
      <c r="DW173" s="117"/>
      <c r="DX173" s="117"/>
      <c r="DY173" s="117"/>
      <c r="DZ173" s="117"/>
      <c r="EA173" s="117"/>
      <c r="EB173" s="117"/>
      <c r="EC173" s="117"/>
      <c r="ED173" s="117"/>
      <c r="EE173" s="117"/>
      <c r="EF173" s="117"/>
      <c r="EG173" s="117"/>
      <c r="EH173" s="117"/>
      <c r="EI173" s="117"/>
      <c r="EJ173" s="117"/>
      <c r="EK173" s="117"/>
      <c r="EL173" s="117"/>
      <c r="EM173" s="117"/>
      <c r="EN173" s="117"/>
      <c r="EO173" s="117"/>
    </row>
    <row r="174" spans="1:166" s="141" customFormat="1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24"/>
      <c r="N174" s="139"/>
      <c r="O174" s="139"/>
      <c r="P174" s="139"/>
      <c r="Q174" s="139"/>
      <c r="R174" s="139"/>
      <c r="S174" s="139"/>
      <c r="T174" s="368"/>
      <c r="U174" s="139"/>
      <c r="V174" s="139"/>
      <c r="W174" s="139"/>
      <c r="X174" s="139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</row>
    <row r="175" spans="1:166">
      <c r="M175" s="124"/>
      <c r="N175" s="124"/>
      <c r="O175" s="124"/>
      <c r="P175" s="124"/>
      <c r="Q175" s="124"/>
      <c r="R175" s="124"/>
      <c r="S175" s="124"/>
      <c r="T175" s="366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</row>
    <row r="176" spans="1:166">
      <c r="M176" s="124"/>
      <c r="N176" s="124"/>
      <c r="O176" s="124"/>
      <c r="P176" s="124"/>
      <c r="Q176" s="124"/>
      <c r="R176" s="124"/>
      <c r="S176" s="124"/>
      <c r="T176" s="366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</row>
    <row r="177" spans="13:33">
      <c r="M177" s="124"/>
      <c r="N177" s="124"/>
      <c r="O177" s="124"/>
      <c r="P177" s="124"/>
      <c r="Q177" s="124"/>
      <c r="R177" s="124"/>
      <c r="S177" s="124"/>
      <c r="T177" s="366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</row>
    <row r="178" spans="13:33">
      <c r="M178" s="124"/>
      <c r="N178" s="124"/>
      <c r="O178" s="124"/>
      <c r="P178" s="124"/>
      <c r="Q178" s="124"/>
      <c r="R178" s="124"/>
      <c r="S178" s="124"/>
      <c r="T178" s="366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</row>
    <row r="179" spans="13:33">
      <c r="M179" s="124"/>
      <c r="N179" s="124"/>
      <c r="O179" s="124"/>
      <c r="P179" s="124"/>
      <c r="Q179" s="124"/>
      <c r="R179" s="124"/>
      <c r="S179" s="124"/>
      <c r="T179" s="366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</row>
    <row r="180" spans="13:33">
      <c r="M180" s="124"/>
      <c r="N180" s="124"/>
      <c r="O180" s="124"/>
      <c r="P180" s="124"/>
      <c r="Q180" s="124"/>
      <c r="R180" s="124"/>
      <c r="S180" s="124"/>
      <c r="T180" s="366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</row>
    <row r="181" spans="13:33">
      <c r="M181" s="139"/>
      <c r="N181" s="124"/>
      <c r="O181" s="124"/>
      <c r="P181" s="124"/>
      <c r="Q181" s="124"/>
      <c r="R181" s="124"/>
      <c r="S181" s="124"/>
      <c r="T181" s="366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</row>
    <row r="182" spans="13:33">
      <c r="M182" s="124"/>
      <c r="N182" s="124"/>
      <c r="O182" s="124"/>
      <c r="P182" s="124"/>
      <c r="Q182" s="124"/>
      <c r="R182" s="124"/>
      <c r="S182" s="124"/>
      <c r="T182" s="366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</row>
    <row r="183" spans="13:33">
      <c r="M183" s="124"/>
      <c r="N183" s="124"/>
      <c r="O183" s="124"/>
      <c r="P183" s="124"/>
      <c r="Q183" s="124"/>
      <c r="R183" s="124"/>
      <c r="S183" s="124"/>
      <c r="T183" s="366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</row>
    <row r="184" spans="13:33">
      <c r="M184" s="124"/>
      <c r="N184" s="124"/>
      <c r="O184" s="124"/>
      <c r="P184" s="124"/>
      <c r="Q184" s="124"/>
      <c r="R184" s="124"/>
      <c r="S184" s="124"/>
      <c r="T184" s="366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</row>
    <row r="185" spans="13:33" ht="13.5" customHeight="1">
      <c r="M185" s="124"/>
      <c r="N185" s="124"/>
      <c r="O185" s="124"/>
      <c r="P185" s="124"/>
      <c r="Q185" s="124"/>
      <c r="R185" s="124"/>
      <c r="S185" s="124"/>
      <c r="T185" s="366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</row>
    <row r="186" spans="13:33">
      <c r="M186" s="124"/>
      <c r="N186" s="124"/>
      <c r="O186" s="124"/>
      <c r="P186" s="124"/>
      <c r="Q186" s="124"/>
      <c r="R186" s="124"/>
      <c r="S186" s="124"/>
      <c r="T186" s="366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</row>
    <row r="187" spans="13:33">
      <c r="M187" s="124"/>
      <c r="N187" s="124"/>
      <c r="O187" s="124"/>
      <c r="P187" s="124"/>
      <c r="Q187" s="124"/>
      <c r="R187" s="124"/>
      <c r="S187" s="124"/>
      <c r="T187" s="366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</row>
    <row r="188" spans="13:33">
      <c r="M188" s="124"/>
      <c r="N188" s="124"/>
      <c r="O188" s="124"/>
      <c r="P188" s="124"/>
      <c r="Q188" s="124"/>
      <c r="R188" s="124"/>
      <c r="S188" s="124"/>
      <c r="T188" s="366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</row>
    <row r="189" spans="13:33">
      <c r="M189" s="124"/>
      <c r="N189" s="124"/>
      <c r="O189" s="124"/>
      <c r="P189" s="124"/>
      <c r="Q189" s="124"/>
      <c r="R189" s="124"/>
      <c r="S189" s="124"/>
      <c r="T189" s="366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</row>
    <row r="190" spans="13:33">
      <c r="M190" s="124"/>
      <c r="N190" s="124"/>
      <c r="O190" s="124"/>
      <c r="P190" s="124"/>
      <c r="Q190" s="124"/>
      <c r="R190" s="124"/>
      <c r="S190" s="124"/>
      <c r="T190" s="366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</row>
    <row r="197" spans="1:172" s="118" customFormat="1" ht="15" customHeight="1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365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  <c r="DE197" s="117"/>
      <c r="DF197" s="117"/>
      <c r="DG197" s="117"/>
      <c r="DH197" s="117"/>
      <c r="DI197" s="117"/>
      <c r="DJ197" s="117"/>
      <c r="DK197" s="117"/>
      <c r="DL197" s="117"/>
      <c r="DM197" s="117"/>
      <c r="DN197" s="117"/>
      <c r="DO197" s="117"/>
      <c r="DP197" s="117"/>
      <c r="DQ197" s="117"/>
      <c r="DR197" s="117"/>
      <c r="DS197" s="117"/>
      <c r="DT197" s="117"/>
      <c r="DU197" s="117"/>
      <c r="DV197" s="117"/>
      <c r="DW197" s="117"/>
      <c r="DX197" s="117"/>
      <c r="DY197" s="117"/>
      <c r="DZ197" s="117"/>
      <c r="EA197" s="117"/>
      <c r="EB197" s="117"/>
      <c r="EC197" s="117"/>
      <c r="ED197" s="117"/>
      <c r="EE197" s="117"/>
      <c r="EF197" s="117"/>
      <c r="EG197" s="117"/>
      <c r="EH197" s="117"/>
      <c r="EI197" s="117"/>
      <c r="EJ197" s="117"/>
      <c r="EK197" s="117"/>
      <c r="EL197" s="117"/>
      <c r="EM197" s="117"/>
      <c r="EN197" s="117"/>
      <c r="EO197" s="117"/>
    </row>
    <row r="200" spans="1:172">
      <c r="N200" s="118"/>
      <c r="O200" s="118"/>
      <c r="P200" s="118"/>
      <c r="Q200" s="118"/>
      <c r="R200" s="118"/>
      <c r="S200" s="118"/>
      <c r="T200" s="369"/>
      <c r="U200" s="118"/>
      <c r="V200" s="118"/>
      <c r="W200" s="118"/>
      <c r="X200" s="118"/>
    </row>
    <row r="202" spans="1:172" s="118" customFormat="1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365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  <c r="DX202" s="117"/>
      <c r="DY202" s="117"/>
      <c r="DZ202" s="117"/>
      <c r="EA202" s="117"/>
      <c r="EB202" s="117"/>
      <c r="EC202" s="117"/>
      <c r="ED202" s="117"/>
      <c r="EE202" s="117"/>
      <c r="EF202" s="117"/>
      <c r="EG202" s="117"/>
      <c r="EH202" s="117"/>
      <c r="EI202" s="117"/>
      <c r="EJ202" s="117"/>
      <c r="EK202" s="117"/>
      <c r="EL202" s="117"/>
      <c r="EM202" s="117"/>
      <c r="EN202" s="117"/>
      <c r="EO202" s="117"/>
      <c r="EP202" s="117"/>
      <c r="EQ202" s="117"/>
      <c r="ER202" s="117"/>
      <c r="ES202" s="117"/>
      <c r="ET202" s="117"/>
      <c r="EU202" s="117"/>
      <c r="EV202" s="117"/>
      <c r="EW202" s="117"/>
      <c r="EX202" s="117"/>
      <c r="EY202" s="117"/>
      <c r="EZ202" s="117"/>
      <c r="FA202" s="117"/>
      <c r="FB202" s="117"/>
      <c r="FC202" s="117"/>
      <c r="FD202" s="117"/>
      <c r="FE202" s="117"/>
      <c r="FF202" s="117"/>
      <c r="FG202" s="117"/>
      <c r="FH202" s="117"/>
      <c r="FI202" s="117"/>
      <c r="FJ202" s="117"/>
      <c r="FK202" s="117"/>
      <c r="FL202" s="117"/>
      <c r="FM202" s="117"/>
      <c r="FN202" s="117"/>
      <c r="FO202" s="117"/>
      <c r="FP202" s="117"/>
    </row>
    <row r="203" spans="1:172" s="118" customFormat="1" ht="14.25" customHeight="1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365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  <c r="DE203" s="117"/>
      <c r="DF203" s="117"/>
      <c r="DG203" s="117"/>
      <c r="DH203" s="117"/>
      <c r="DI203" s="117"/>
      <c r="DJ203" s="117"/>
      <c r="DK203" s="117"/>
      <c r="DL203" s="117"/>
      <c r="DM203" s="117"/>
      <c r="DN203" s="117"/>
      <c r="DO203" s="117"/>
      <c r="DP203" s="117"/>
      <c r="DQ203" s="117"/>
      <c r="DR203" s="117"/>
      <c r="DS203" s="117"/>
      <c r="DT203" s="117"/>
      <c r="DU203" s="117"/>
      <c r="DV203" s="117"/>
      <c r="DW203" s="117"/>
      <c r="DX203" s="117"/>
      <c r="DY203" s="117"/>
      <c r="DZ203" s="117"/>
      <c r="EA203" s="117"/>
      <c r="EB203" s="117"/>
      <c r="EC203" s="117"/>
      <c r="ED203" s="117"/>
      <c r="EE203" s="117"/>
      <c r="EF203" s="117"/>
      <c r="EG203" s="117"/>
      <c r="EH203" s="117"/>
      <c r="EI203" s="117"/>
      <c r="EJ203" s="117"/>
      <c r="EK203" s="117"/>
      <c r="EL203" s="117"/>
      <c r="EM203" s="117"/>
      <c r="EN203" s="117"/>
      <c r="EO203" s="117"/>
      <c r="EP203" s="117"/>
      <c r="EQ203" s="117"/>
      <c r="ER203" s="117"/>
      <c r="ES203" s="117"/>
      <c r="ET203" s="117"/>
      <c r="EU203" s="117"/>
      <c r="EV203" s="117"/>
      <c r="EW203" s="117"/>
      <c r="EX203" s="117"/>
      <c r="EY203" s="117"/>
      <c r="EZ203" s="117"/>
      <c r="FA203" s="117"/>
      <c r="FB203" s="117"/>
      <c r="FC203" s="117"/>
      <c r="FD203" s="117"/>
      <c r="FE203" s="117"/>
      <c r="FF203" s="117"/>
      <c r="FG203" s="117"/>
      <c r="FH203" s="117"/>
      <c r="FI203" s="117"/>
      <c r="FJ203" s="117"/>
      <c r="FK203" s="117"/>
      <c r="FL203" s="117"/>
      <c r="FM203" s="117"/>
      <c r="FN203" s="117"/>
      <c r="FO203" s="117"/>
      <c r="FP203" s="117"/>
    </row>
    <row r="204" spans="1:172" s="118" customFormat="1" ht="14.25" customHeight="1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365"/>
      <c r="U204" s="117"/>
      <c r="V204" s="117"/>
      <c r="W204" s="119"/>
      <c r="X204" s="119"/>
      <c r="Y204" s="119"/>
      <c r="Z204" s="119"/>
      <c r="AA204" s="119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17"/>
      <c r="BU204" s="117"/>
      <c r="BV204" s="117"/>
      <c r="BW204" s="117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7"/>
      <c r="CI204" s="117"/>
      <c r="CJ204" s="117"/>
      <c r="CK204" s="117"/>
      <c r="CL204" s="117"/>
      <c r="CM204" s="117"/>
      <c r="CN204" s="117"/>
      <c r="CO204" s="117"/>
      <c r="CP204" s="117"/>
      <c r="CQ204" s="117"/>
      <c r="CR204" s="117"/>
      <c r="CS204" s="117"/>
      <c r="CT204" s="117"/>
      <c r="CU204" s="117"/>
      <c r="CV204" s="117"/>
      <c r="CW204" s="117"/>
      <c r="CX204" s="117"/>
      <c r="CY204" s="117"/>
      <c r="CZ204" s="117"/>
      <c r="DA204" s="117"/>
      <c r="DB204" s="117"/>
      <c r="DC204" s="117"/>
      <c r="DD204" s="117"/>
      <c r="DE204" s="117"/>
      <c r="DF204" s="117"/>
      <c r="DG204" s="117"/>
      <c r="DH204" s="117"/>
      <c r="DI204" s="117"/>
      <c r="DJ204" s="117"/>
      <c r="DK204" s="117"/>
      <c r="DL204" s="117"/>
      <c r="DM204" s="117"/>
      <c r="DN204" s="117"/>
      <c r="DO204" s="117"/>
      <c r="DP204" s="117"/>
      <c r="DQ204" s="117"/>
      <c r="DR204" s="117"/>
      <c r="DS204" s="117"/>
      <c r="DT204" s="117"/>
      <c r="DU204" s="117"/>
      <c r="DV204" s="117"/>
      <c r="DW204" s="117"/>
      <c r="DX204" s="117"/>
      <c r="DY204" s="117"/>
      <c r="DZ204" s="117"/>
      <c r="EA204" s="117"/>
      <c r="EB204" s="117"/>
      <c r="EC204" s="117"/>
      <c r="ED204" s="117"/>
      <c r="EE204" s="117"/>
      <c r="EF204" s="117"/>
      <c r="EG204" s="117"/>
      <c r="EH204" s="117"/>
      <c r="EI204" s="117"/>
      <c r="EJ204" s="117"/>
      <c r="EK204" s="117"/>
      <c r="EL204" s="117"/>
      <c r="EM204" s="117"/>
      <c r="EN204" s="117"/>
      <c r="EO204" s="117"/>
      <c r="EP204" s="117"/>
      <c r="EQ204" s="117"/>
      <c r="ER204" s="117"/>
      <c r="ES204" s="117"/>
      <c r="ET204" s="117"/>
      <c r="EU204" s="117"/>
      <c r="EV204" s="117"/>
      <c r="EW204" s="117"/>
      <c r="EX204" s="117"/>
      <c r="EY204" s="117"/>
      <c r="EZ204" s="117"/>
      <c r="FA204" s="117"/>
      <c r="FB204" s="117"/>
      <c r="FC204" s="117"/>
      <c r="FD204" s="117"/>
      <c r="FE204" s="117"/>
      <c r="FF204" s="117"/>
      <c r="FG204" s="117"/>
      <c r="FH204" s="117"/>
      <c r="FI204" s="117"/>
      <c r="FJ204" s="117"/>
      <c r="FK204" s="117"/>
      <c r="FL204" s="117"/>
      <c r="FM204" s="117"/>
      <c r="FN204" s="117"/>
      <c r="FO204" s="117"/>
      <c r="FP204" s="117"/>
    </row>
    <row r="205" spans="1:172" s="141" customFormat="1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365"/>
      <c r="U205" s="117"/>
      <c r="V205" s="117"/>
      <c r="W205" s="119"/>
      <c r="X205" s="589"/>
      <c r="Y205" s="571"/>
      <c r="Z205" s="571"/>
      <c r="AA205" s="128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17"/>
      <c r="BU205" s="117"/>
      <c r="BV205" s="117"/>
      <c r="BW205" s="117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7"/>
      <c r="CI205" s="117"/>
      <c r="CJ205" s="117"/>
      <c r="CK205" s="117"/>
      <c r="CL205" s="117"/>
      <c r="CM205" s="117"/>
      <c r="CN205" s="117"/>
      <c r="CO205" s="117"/>
      <c r="CP205" s="117"/>
      <c r="CQ205" s="117"/>
      <c r="CR205" s="117"/>
      <c r="CS205" s="117"/>
      <c r="CT205" s="117"/>
      <c r="CU205" s="117"/>
      <c r="CV205" s="117"/>
      <c r="CW205" s="117"/>
      <c r="CX205" s="117"/>
      <c r="CY205" s="117"/>
      <c r="CZ205" s="117"/>
      <c r="DA205" s="117"/>
      <c r="DB205" s="117"/>
      <c r="DC205" s="117"/>
      <c r="DD205" s="117"/>
      <c r="DE205" s="117"/>
      <c r="DF205" s="117"/>
      <c r="DG205" s="117"/>
      <c r="DH205" s="117"/>
      <c r="DI205" s="117"/>
      <c r="DJ205" s="117"/>
      <c r="DK205" s="117"/>
      <c r="DL205" s="117"/>
      <c r="DM205" s="117"/>
      <c r="DN205" s="117"/>
      <c r="DO205" s="117"/>
      <c r="DP205" s="117"/>
      <c r="DQ205" s="117"/>
      <c r="DR205" s="117"/>
      <c r="DS205" s="117"/>
      <c r="DT205" s="117"/>
      <c r="DU205" s="117"/>
      <c r="DV205" s="117"/>
      <c r="DW205" s="117"/>
      <c r="DX205" s="117"/>
      <c r="DY205" s="117"/>
      <c r="DZ205" s="117"/>
      <c r="EA205" s="117"/>
      <c r="EB205" s="117"/>
      <c r="EC205" s="117"/>
      <c r="ED205" s="117"/>
      <c r="EE205" s="117"/>
      <c r="EF205" s="117"/>
      <c r="EG205" s="117"/>
      <c r="EH205" s="117"/>
      <c r="EI205" s="117"/>
      <c r="EJ205" s="117"/>
      <c r="EK205" s="117"/>
      <c r="EL205" s="117"/>
      <c r="EM205" s="117"/>
      <c r="EN205" s="117"/>
      <c r="EO205" s="117"/>
      <c r="EP205" s="117"/>
      <c r="EQ205" s="117"/>
      <c r="ER205" s="117"/>
      <c r="ES205" s="117"/>
      <c r="ET205" s="117"/>
      <c r="EU205" s="117"/>
      <c r="EV205" s="117"/>
      <c r="EW205" s="117"/>
      <c r="EX205" s="117"/>
      <c r="EY205" s="117"/>
      <c r="EZ205" s="117"/>
      <c r="FA205" s="117"/>
      <c r="FB205" s="117"/>
      <c r="FC205" s="117"/>
      <c r="FD205" s="117"/>
      <c r="FE205" s="117"/>
      <c r="FF205" s="117"/>
      <c r="FG205" s="117"/>
      <c r="FH205" s="117"/>
      <c r="FI205" s="117"/>
      <c r="FJ205" s="117"/>
      <c r="FK205" s="117"/>
      <c r="FL205" s="117"/>
      <c r="FM205" s="117"/>
      <c r="FN205" s="117"/>
      <c r="FO205" s="117"/>
      <c r="FP205" s="117"/>
    </row>
    <row r="206" spans="1:172" s="141" customFormat="1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365"/>
      <c r="U206" s="117"/>
      <c r="V206" s="117"/>
      <c r="W206" s="119"/>
      <c r="X206" s="570"/>
      <c r="Y206" s="132"/>
      <c r="Z206" s="132"/>
      <c r="AA206" s="129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17"/>
      <c r="BU206" s="117"/>
      <c r="BV206" s="117"/>
      <c r="BW206" s="117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7"/>
      <c r="CI206" s="117"/>
      <c r="CJ206" s="117"/>
      <c r="CK206" s="117"/>
      <c r="CL206" s="117"/>
      <c r="CM206" s="117"/>
      <c r="CN206" s="117"/>
      <c r="CO206" s="117"/>
      <c r="CP206" s="117"/>
      <c r="CQ206" s="117"/>
      <c r="CR206" s="117"/>
      <c r="CS206" s="117"/>
      <c r="CT206" s="117"/>
      <c r="CU206" s="117"/>
      <c r="CV206" s="117"/>
      <c r="CW206" s="117"/>
      <c r="CX206" s="117"/>
      <c r="CY206" s="117"/>
      <c r="CZ206" s="117"/>
      <c r="DA206" s="117"/>
      <c r="DB206" s="117"/>
      <c r="DC206" s="117"/>
      <c r="DD206" s="117"/>
      <c r="DE206" s="117"/>
      <c r="DF206" s="117"/>
      <c r="DG206" s="117"/>
      <c r="DH206" s="117"/>
      <c r="DI206" s="117"/>
      <c r="DJ206" s="117"/>
      <c r="DK206" s="117"/>
      <c r="DL206" s="117"/>
      <c r="DM206" s="117"/>
      <c r="DN206" s="117"/>
      <c r="DO206" s="117"/>
      <c r="DP206" s="117"/>
      <c r="DQ206" s="117"/>
      <c r="DR206" s="117"/>
      <c r="DS206" s="117"/>
      <c r="DT206" s="117"/>
      <c r="DU206" s="117"/>
      <c r="DV206" s="117"/>
      <c r="DW206" s="117"/>
      <c r="DX206" s="117"/>
      <c r="DY206" s="117"/>
      <c r="DZ206" s="117"/>
      <c r="EA206" s="117"/>
      <c r="EB206" s="117"/>
      <c r="EC206" s="117"/>
      <c r="ED206" s="117"/>
      <c r="EE206" s="117"/>
      <c r="EF206" s="117"/>
      <c r="EG206" s="117"/>
      <c r="EH206" s="117"/>
      <c r="EI206" s="117"/>
      <c r="EJ206" s="117"/>
      <c r="EK206" s="117"/>
      <c r="EL206" s="117"/>
      <c r="EM206" s="117"/>
      <c r="EN206" s="117"/>
      <c r="EO206" s="117"/>
      <c r="EP206" s="117"/>
      <c r="EQ206" s="117"/>
      <c r="ER206" s="117"/>
      <c r="ES206" s="117"/>
      <c r="ET206" s="117"/>
      <c r="EU206" s="117"/>
      <c r="EV206" s="117"/>
      <c r="EW206" s="117"/>
      <c r="EX206" s="117"/>
      <c r="EY206" s="117"/>
      <c r="EZ206" s="117"/>
      <c r="FA206" s="117"/>
      <c r="FB206" s="117"/>
      <c r="FC206" s="117"/>
      <c r="FD206" s="117"/>
      <c r="FE206" s="117"/>
      <c r="FF206" s="117"/>
      <c r="FG206" s="117"/>
      <c r="FH206" s="117"/>
      <c r="FI206" s="117"/>
      <c r="FJ206" s="117"/>
      <c r="FK206" s="117"/>
      <c r="FL206" s="117"/>
      <c r="FM206" s="117"/>
      <c r="FN206" s="117"/>
      <c r="FO206" s="117"/>
      <c r="FP206" s="117"/>
    </row>
    <row r="207" spans="1:172" s="141" customFormat="1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365"/>
      <c r="U207" s="117"/>
      <c r="V207" s="117"/>
      <c r="W207" s="119"/>
      <c r="X207" s="571"/>
      <c r="Y207" s="132"/>
      <c r="Z207" s="132"/>
      <c r="AA207" s="129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  <c r="CL207" s="117"/>
      <c r="CM207" s="117"/>
      <c r="CN207" s="117"/>
      <c r="CO207" s="117"/>
      <c r="CP207" s="117"/>
      <c r="CQ207" s="117"/>
      <c r="CR207" s="117"/>
      <c r="CS207" s="117"/>
      <c r="CT207" s="117"/>
      <c r="CU207" s="117"/>
      <c r="CV207" s="117"/>
      <c r="CW207" s="117"/>
      <c r="CX207" s="117"/>
      <c r="CY207" s="117"/>
      <c r="CZ207" s="117"/>
      <c r="DA207" s="117"/>
      <c r="DB207" s="117"/>
      <c r="DC207" s="117"/>
      <c r="DD207" s="117"/>
      <c r="DE207" s="117"/>
      <c r="DF207" s="117"/>
      <c r="DG207" s="117"/>
      <c r="DH207" s="117"/>
      <c r="DI207" s="117"/>
      <c r="DJ207" s="117"/>
      <c r="DK207" s="117"/>
      <c r="DL207" s="117"/>
      <c r="DM207" s="117"/>
      <c r="DN207" s="117"/>
      <c r="DO207" s="117"/>
      <c r="DP207" s="117"/>
      <c r="DQ207" s="117"/>
      <c r="DR207" s="117"/>
      <c r="DS207" s="117"/>
      <c r="DT207" s="117"/>
      <c r="DU207" s="117"/>
      <c r="DV207" s="117"/>
      <c r="DW207" s="117"/>
      <c r="DX207" s="117"/>
      <c r="DY207" s="117"/>
      <c r="DZ207" s="117"/>
      <c r="EA207" s="117"/>
      <c r="EB207" s="117"/>
      <c r="EC207" s="117"/>
      <c r="ED207" s="117"/>
      <c r="EE207" s="117"/>
      <c r="EF207" s="117"/>
      <c r="EG207" s="117"/>
      <c r="EH207" s="117"/>
      <c r="EI207" s="117"/>
      <c r="EJ207" s="117"/>
      <c r="EK207" s="117"/>
      <c r="EL207" s="117"/>
      <c r="EM207" s="117"/>
      <c r="EN207" s="117"/>
      <c r="EO207" s="117"/>
      <c r="EP207" s="117"/>
      <c r="EQ207" s="117"/>
      <c r="ER207" s="117"/>
      <c r="ES207" s="117"/>
      <c r="ET207" s="117"/>
      <c r="EU207" s="117"/>
      <c r="EV207" s="117"/>
      <c r="EW207" s="117"/>
      <c r="EX207" s="117"/>
      <c r="EY207" s="117"/>
      <c r="EZ207" s="117"/>
      <c r="FA207" s="117"/>
      <c r="FB207" s="117"/>
      <c r="FC207" s="117"/>
      <c r="FD207" s="117"/>
      <c r="FE207" s="117"/>
      <c r="FF207" s="117"/>
      <c r="FG207" s="117"/>
      <c r="FH207" s="117"/>
      <c r="FI207" s="117"/>
      <c r="FJ207" s="117"/>
      <c r="FK207" s="117"/>
      <c r="FL207" s="117"/>
      <c r="FM207" s="117"/>
      <c r="FN207" s="117"/>
      <c r="FO207" s="117"/>
      <c r="FP207" s="117"/>
    </row>
    <row r="208" spans="1:172">
      <c r="W208" s="119"/>
      <c r="X208" s="571"/>
      <c r="Y208" s="132"/>
      <c r="Z208" s="132"/>
      <c r="AA208" s="129"/>
    </row>
    <row r="209" spans="14:27">
      <c r="W209" s="119"/>
      <c r="X209" s="571"/>
      <c r="Y209" s="132"/>
      <c r="Z209" s="132"/>
      <c r="AA209" s="129"/>
    </row>
    <row r="210" spans="14:27">
      <c r="W210" s="119"/>
      <c r="X210" s="571"/>
      <c r="Y210" s="132"/>
      <c r="Z210" s="132"/>
      <c r="AA210" s="129"/>
    </row>
    <row r="211" spans="14:27">
      <c r="W211" s="119"/>
      <c r="X211" s="571"/>
      <c r="Y211" s="132"/>
      <c r="Z211" s="132"/>
      <c r="AA211" s="129"/>
    </row>
    <row r="212" spans="14:27">
      <c r="W212" s="119"/>
      <c r="X212" s="571"/>
      <c r="Y212" s="132"/>
      <c r="Z212" s="132"/>
      <c r="AA212" s="129"/>
    </row>
    <row r="213" spans="14:27">
      <c r="N213" s="119"/>
      <c r="O213" s="119"/>
      <c r="P213" s="119"/>
      <c r="Q213" s="119"/>
      <c r="R213" s="119"/>
      <c r="S213" s="119"/>
      <c r="W213" s="119"/>
      <c r="X213" s="571"/>
      <c r="Y213" s="132"/>
      <c r="Z213" s="132"/>
      <c r="AA213" s="129"/>
    </row>
    <row r="214" spans="14:27">
      <c r="N214" s="572"/>
      <c r="O214" s="572"/>
      <c r="P214" s="572"/>
      <c r="Q214" s="572"/>
      <c r="R214" s="142"/>
      <c r="S214" s="143"/>
      <c r="W214" s="119"/>
      <c r="X214" s="571"/>
      <c r="Y214" s="132"/>
      <c r="Z214" s="132"/>
      <c r="AA214" s="129"/>
    </row>
    <row r="215" spans="14:27">
      <c r="N215" s="573"/>
      <c r="O215" s="144"/>
      <c r="P215" s="144"/>
      <c r="Q215" s="144"/>
      <c r="R215" s="145"/>
      <c r="S215" s="143"/>
      <c r="W215" s="119"/>
      <c r="X215" s="571"/>
      <c r="Y215" s="132"/>
      <c r="Z215" s="132"/>
      <c r="AA215" s="129"/>
    </row>
    <row r="216" spans="14:27">
      <c r="N216" s="574"/>
      <c r="O216" s="148"/>
      <c r="P216" s="144"/>
      <c r="Q216" s="144"/>
      <c r="R216" s="145"/>
      <c r="S216" s="143"/>
      <c r="W216" s="119"/>
      <c r="X216" s="571"/>
      <c r="Y216" s="132"/>
      <c r="Z216" s="132"/>
      <c r="AA216" s="129"/>
    </row>
    <row r="217" spans="14:27">
      <c r="N217" s="574"/>
      <c r="O217" s="148"/>
      <c r="P217" s="144"/>
      <c r="Q217" s="144"/>
      <c r="R217" s="145"/>
      <c r="S217" s="143"/>
      <c r="W217" s="119"/>
      <c r="X217" s="571"/>
      <c r="Y217" s="132"/>
      <c r="Z217" s="132"/>
      <c r="AA217" s="129"/>
    </row>
    <row r="218" spans="14:27">
      <c r="N218" s="574"/>
      <c r="O218" s="148"/>
      <c r="P218" s="144"/>
      <c r="Q218" s="144"/>
      <c r="R218" s="145"/>
      <c r="S218" s="143"/>
      <c r="W218" s="119"/>
      <c r="X218" s="571"/>
      <c r="Y218" s="132"/>
      <c r="Z218" s="132"/>
      <c r="AA218" s="129"/>
    </row>
    <row r="219" spans="14:27">
      <c r="N219" s="574"/>
      <c r="O219" s="148"/>
      <c r="P219" s="144"/>
      <c r="Q219" s="144"/>
      <c r="R219" s="145"/>
      <c r="S219" s="143"/>
      <c r="W219" s="119"/>
      <c r="X219" s="571"/>
      <c r="Y219" s="132"/>
      <c r="Z219" s="132"/>
      <c r="AA219" s="129"/>
    </row>
    <row r="220" spans="14:27">
      <c r="N220" s="574"/>
      <c r="O220" s="148"/>
      <c r="P220" s="144"/>
      <c r="Q220" s="144"/>
      <c r="R220" s="145"/>
      <c r="S220" s="143"/>
      <c r="W220" s="119"/>
      <c r="X220" s="571"/>
      <c r="Y220" s="132"/>
      <c r="Z220" s="132"/>
      <c r="AA220" s="129"/>
    </row>
    <row r="221" spans="14:27">
      <c r="N221" s="574"/>
      <c r="O221" s="148"/>
      <c r="P221" s="144"/>
      <c r="Q221" s="144"/>
      <c r="R221" s="145"/>
      <c r="S221" s="143"/>
      <c r="W221" s="119"/>
      <c r="X221" s="571"/>
      <c r="Y221" s="132"/>
      <c r="Z221" s="132"/>
      <c r="AA221" s="129"/>
    </row>
    <row r="222" spans="14:27">
      <c r="N222" s="574"/>
      <c r="O222" s="148"/>
      <c r="P222" s="144"/>
      <c r="Q222" s="144"/>
      <c r="R222" s="145"/>
      <c r="S222" s="143"/>
      <c r="W222" s="119"/>
      <c r="X222" s="571"/>
      <c r="Y222" s="132"/>
      <c r="Z222" s="132"/>
      <c r="AA222" s="129"/>
    </row>
    <row r="223" spans="14:27">
      <c r="N223" s="574"/>
      <c r="O223" s="148"/>
      <c r="P223" s="144"/>
      <c r="Q223" s="144"/>
      <c r="R223" s="145"/>
      <c r="S223" s="143"/>
      <c r="W223" s="119"/>
      <c r="X223" s="571"/>
      <c r="Y223" s="132"/>
      <c r="Z223" s="132"/>
      <c r="AA223" s="129"/>
    </row>
    <row r="224" spans="14:27">
      <c r="N224" s="574"/>
      <c r="O224" s="148"/>
      <c r="P224" s="144"/>
      <c r="Q224" s="144"/>
      <c r="R224" s="145"/>
      <c r="S224" s="143"/>
      <c r="W224" s="119"/>
      <c r="X224" s="571"/>
      <c r="Y224" s="132"/>
      <c r="Z224" s="132"/>
      <c r="AA224" s="129"/>
    </row>
    <row r="225" spans="1:172">
      <c r="N225" s="574"/>
      <c r="O225" s="148"/>
      <c r="P225" s="144"/>
      <c r="Q225" s="144"/>
      <c r="R225" s="145"/>
      <c r="S225" s="143"/>
      <c r="W225" s="119"/>
      <c r="X225" s="571"/>
      <c r="Y225" s="132"/>
      <c r="Z225" s="132"/>
      <c r="AA225" s="129"/>
    </row>
    <row r="226" spans="1:172">
      <c r="N226" s="574"/>
      <c r="O226" s="148"/>
      <c r="P226" s="144"/>
      <c r="Q226" s="144"/>
      <c r="R226" s="145"/>
      <c r="S226" s="143"/>
      <c r="W226" s="119"/>
      <c r="X226" s="571"/>
      <c r="Y226" s="132"/>
      <c r="Z226" s="132"/>
      <c r="AA226" s="129"/>
    </row>
    <row r="227" spans="1:172">
      <c r="N227" s="574"/>
      <c r="O227" s="148"/>
      <c r="P227" s="144"/>
      <c r="Q227" s="144"/>
      <c r="R227" s="145"/>
      <c r="S227" s="143"/>
      <c r="W227" s="119"/>
      <c r="X227" s="571"/>
      <c r="Y227" s="132"/>
      <c r="Z227" s="132"/>
      <c r="AA227" s="129"/>
    </row>
    <row r="228" spans="1:172">
      <c r="N228" s="574"/>
      <c r="O228" s="148"/>
      <c r="P228" s="144"/>
      <c r="Q228" s="144"/>
      <c r="R228" s="145"/>
      <c r="S228" s="143"/>
      <c r="W228" s="119"/>
      <c r="X228" s="571"/>
      <c r="Y228" s="132"/>
      <c r="Z228" s="132"/>
      <c r="AA228" s="129"/>
    </row>
    <row r="229" spans="1:172">
      <c r="N229" s="574"/>
      <c r="O229" s="148"/>
      <c r="P229" s="144"/>
      <c r="Q229" s="144"/>
      <c r="R229" s="145"/>
      <c r="S229" s="143"/>
      <c r="W229" s="119"/>
      <c r="X229" s="571"/>
      <c r="Y229" s="132"/>
      <c r="Z229" s="132"/>
      <c r="AA229" s="129"/>
    </row>
    <row r="230" spans="1:172" s="118" customFormat="1" ht="15" customHeight="1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574"/>
      <c r="O230" s="148"/>
      <c r="P230" s="144"/>
      <c r="Q230" s="144"/>
      <c r="R230" s="145"/>
      <c r="S230" s="143"/>
      <c r="T230" s="365"/>
      <c r="U230" s="117"/>
      <c r="V230" s="117"/>
      <c r="W230" s="119"/>
      <c r="X230" s="571"/>
      <c r="Y230" s="132"/>
      <c r="Z230" s="132"/>
      <c r="AA230" s="129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117"/>
      <c r="BZ230" s="117"/>
      <c r="CA230" s="117"/>
      <c r="CB230" s="117"/>
      <c r="CC230" s="117"/>
      <c r="CD230" s="117"/>
      <c r="CE230" s="117"/>
      <c r="CF230" s="117"/>
      <c r="CG230" s="117"/>
      <c r="CH230" s="117"/>
      <c r="CI230" s="117"/>
      <c r="CJ230" s="117"/>
      <c r="CK230" s="117"/>
      <c r="CL230" s="117"/>
      <c r="CM230" s="117"/>
      <c r="CN230" s="117"/>
      <c r="CO230" s="117"/>
      <c r="CP230" s="117"/>
      <c r="CQ230" s="117"/>
      <c r="CR230" s="117"/>
      <c r="CS230" s="117"/>
      <c r="CT230" s="117"/>
      <c r="CU230" s="117"/>
      <c r="CV230" s="117"/>
      <c r="CW230" s="117"/>
      <c r="CX230" s="117"/>
      <c r="CY230" s="117"/>
      <c r="CZ230" s="117"/>
      <c r="DA230" s="117"/>
      <c r="DB230" s="117"/>
      <c r="DC230" s="117"/>
      <c r="DD230" s="117"/>
      <c r="DE230" s="117"/>
      <c r="DF230" s="117"/>
      <c r="DG230" s="117"/>
      <c r="DH230" s="117"/>
      <c r="DI230" s="117"/>
      <c r="DJ230" s="117"/>
      <c r="DK230" s="117"/>
      <c r="DL230" s="117"/>
      <c r="DM230" s="117"/>
      <c r="DN230" s="117"/>
      <c r="DO230" s="117"/>
      <c r="DP230" s="117"/>
      <c r="DQ230" s="117"/>
      <c r="DR230" s="117"/>
      <c r="DS230" s="117"/>
      <c r="DT230" s="117"/>
      <c r="DU230" s="117"/>
      <c r="DV230" s="117"/>
      <c r="DW230" s="117"/>
      <c r="DX230" s="117"/>
      <c r="DY230" s="117"/>
      <c r="DZ230" s="117"/>
      <c r="EA230" s="117"/>
      <c r="EB230" s="117"/>
      <c r="EC230" s="117"/>
      <c r="ED230" s="117"/>
      <c r="EE230" s="117"/>
      <c r="EF230" s="117"/>
      <c r="EG230" s="117"/>
      <c r="EH230" s="117"/>
      <c r="EI230" s="117"/>
      <c r="EJ230" s="117"/>
      <c r="EK230" s="117"/>
      <c r="EL230" s="117"/>
      <c r="EM230" s="117"/>
      <c r="EN230" s="117"/>
      <c r="EO230" s="117"/>
      <c r="EP230" s="117"/>
      <c r="EQ230" s="117"/>
      <c r="ER230" s="117"/>
      <c r="ES230" s="117"/>
      <c r="ET230" s="117"/>
      <c r="EU230" s="117"/>
      <c r="EV230" s="117"/>
      <c r="EW230" s="117"/>
      <c r="EX230" s="117"/>
      <c r="EY230" s="117"/>
      <c r="EZ230" s="117"/>
      <c r="FA230" s="117"/>
      <c r="FB230" s="117"/>
      <c r="FC230" s="117"/>
      <c r="FD230" s="117"/>
      <c r="FE230" s="117"/>
      <c r="FF230" s="117"/>
      <c r="FG230" s="117"/>
      <c r="FH230" s="117"/>
      <c r="FI230" s="117"/>
      <c r="FJ230" s="117"/>
      <c r="FK230" s="117"/>
      <c r="FL230" s="117"/>
      <c r="FM230" s="117"/>
      <c r="FN230" s="117"/>
      <c r="FO230" s="117"/>
      <c r="FP230" s="117"/>
    </row>
    <row r="231" spans="1:172">
      <c r="N231" s="574"/>
      <c r="O231" s="148"/>
      <c r="P231" s="144"/>
      <c r="Q231" s="144"/>
      <c r="R231" s="145"/>
      <c r="S231" s="143"/>
      <c r="W231" s="119"/>
      <c r="X231" s="119"/>
      <c r="Y231" s="119"/>
      <c r="Z231" s="119"/>
      <c r="AA231" s="119"/>
    </row>
    <row r="232" spans="1:172">
      <c r="N232" s="574"/>
      <c r="O232" s="148"/>
      <c r="P232" s="144"/>
      <c r="Q232" s="144"/>
      <c r="R232" s="145"/>
      <c r="S232" s="143"/>
    </row>
    <row r="233" spans="1:172">
      <c r="N233" s="574"/>
      <c r="O233" s="148"/>
      <c r="P233" s="144"/>
      <c r="Q233" s="144"/>
      <c r="R233" s="145"/>
      <c r="S233" s="143"/>
    </row>
    <row r="234" spans="1:172">
      <c r="N234" s="574"/>
      <c r="O234" s="148"/>
      <c r="P234" s="144"/>
      <c r="Q234" s="144"/>
      <c r="R234" s="145"/>
      <c r="S234" s="143"/>
    </row>
    <row r="235" spans="1:172">
      <c r="N235" s="574"/>
      <c r="O235" s="148"/>
      <c r="P235" s="144"/>
      <c r="Q235" s="144"/>
      <c r="R235" s="145"/>
      <c r="S235" s="143"/>
    </row>
    <row r="236" spans="1:172">
      <c r="N236" s="574"/>
      <c r="O236" s="148"/>
      <c r="P236" s="144"/>
      <c r="Q236" s="144"/>
      <c r="R236" s="145"/>
      <c r="S236" s="143"/>
    </row>
    <row r="237" spans="1:172">
      <c r="N237" s="574"/>
      <c r="O237" s="148"/>
      <c r="P237" s="144"/>
      <c r="Q237" s="144"/>
      <c r="R237" s="145"/>
      <c r="S237" s="143"/>
    </row>
  </sheetData>
  <mergeCells count="53">
    <mergeCell ref="S51:T51"/>
    <mergeCell ref="S62:T62"/>
    <mergeCell ref="S73:T73"/>
    <mergeCell ref="S114:T114"/>
    <mergeCell ref="I51:J51"/>
    <mergeCell ref="K62:L62"/>
    <mergeCell ref="M62:N62"/>
    <mergeCell ref="O62:P62"/>
    <mergeCell ref="M114:N114"/>
    <mergeCell ref="O114:P114"/>
    <mergeCell ref="Q114:R114"/>
    <mergeCell ref="Q51:R51"/>
    <mergeCell ref="Q62:R62"/>
    <mergeCell ref="M73:N73"/>
    <mergeCell ref="O73:P73"/>
    <mergeCell ref="Q73:R73"/>
    <mergeCell ref="F2:M2"/>
    <mergeCell ref="F3:M3"/>
    <mergeCell ref="F4:M4"/>
    <mergeCell ref="X205:Z205"/>
    <mergeCell ref="J7:N8"/>
    <mergeCell ref="B7:F8"/>
    <mergeCell ref="B22:F23"/>
    <mergeCell ref="J22:N23"/>
    <mergeCell ref="K37:L37"/>
    <mergeCell ref="M37:N37"/>
    <mergeCell ref="J36:O36"/>
    <mergeCell ref="O51:P51"/>
    <mergeCell ref="C62:D62"/>
    <mergeCell ref="E62:F62"/>
    <mergeCell ref="G62:H62"/>
    <mergeCell ref="I62:J62"/>
    <mergeCell ref="X206:X230"/>
    <mergeCell ref="N214:Q214"/>
    <mergeCell ref="N215:N237"/>
    <mergeCell ref="M51:N51"/>
    <mergeCell ref="B73:B74"/>
    <mergeCell ref="C114:D114"/>
    <mergeCell ref="E114:F114"/>
    <mergeCell ref="I114:J114"/>
    <mergeCell ref="K114:L114"/>
    <mergeCell ref="G114:H114"/>
    <mergeCell ref="B62:B63"/>
    <mergeCell ref="B51:B52"/>
    <mergeCell ref="C51:D51"/>
    <mergeCell ref="E51:F51"/>
    <mergeCell ref="G51:H51"/>
    <mergeCell ref="K51:L51"/>
    <mergeCell ref="C73:D73"/>
    <mergeCell ref="E73:F73"/>
    <mergeCell ref="G73:H73"/>
    <mergeCell ref="I73:J73"/>
    <mergeCell ref="K73:L73"/>
  </mergeCells>
  <phoneticPr fontId="13" type="noConversion"/>
  <printOptions horizontalCentered="1" verticalCentered="1"/>
  <pageMargins left="0.35433070866141736" right="0.35433070866141736" top="0.78740157480314965" bottom="0.78740157480314965" header="0" footer="0"/>
  <pageSetup scale="62" fitToHeight="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tabColor theme="8" tint="0.39997558519241921"/>
    <pageSetUpPr fitToPage="1"/>
  </sheetPr>
  <dimension ref="B2:DF223"/>
  <sheetViews>
    <sheetView showGridLines="0" zoomScale="90" zoomScaleNormal="90" workbookViewId="0">
      <selection activeCell="W139" sqref="W139"/>
    </sheetView>
  </sheetViews>
  <sheetFormatPr defaultColWidth="11.42578125" defaultRowHeight="12.75"/>
  <cols>
    <col min="1" max="1" width="5" style="22" customWidth="1"/>
    <col min="2" max="2" width="16.42578125" style="22" customWidth="1"/>
    <col min="3" max="4" width="11.140625" style="22" bestFit="1" customWidth="1"/>
    <col min="5" max="5" width="11.28515625" style="22" customWidth="1"/>
    <col min="6" max="6" width="12.7109375" style="22" customWidth="1"/>
    <col min="7" max="18" width="11.140625" style="22" bestFit="1" customWidth="1"/>
    <col min="19" max="19" width="11" style="3" customWidth="1"/>
    <col min="20" max="20" width="11.140625" style="3" bestFit="1" customWidth="1"/>
    <col min="21" max="35" width="11.140625" style="22" bestFit="1" customWidth="1"/>
    <col min="36" max="16384" width="11.42578125" style="22"/>
  </cols>
  <sheetData>
    <row r="2" spans="2:110" ht="34.15" customHeight="1">
      <c r="E2" s="580" t="s">
        <v>0</v>
      </c>
      <c r="F2" s="581"/>
      <c r="G2" s="581"/>
      <c r="H2" s="581"/>
      <c r="I2" s="581"/>
      <c r="J2" s="581"/>
      <c r="K2" s="581"/>
      <c r="L2" s="581"/>
      <c r="M2" s="581"/>
      <c r="N2" s="581"/>
      <c r="O2" s="582"/>
    </row>
    <row r="3" spans="2:110" ht="20.25" customHeight="1">
      <c r="E3" s="583" t="s">
        <v>99</v>
      </c>
      <c r="F3" s="584"/>
      <c r="G3" s="584"/>
      <c r="H3" s="584"/>
      <c r="I3" s="584"/>
      <c r="J3" s="584"/>
      <c r="K3" s="584"/>
      <c r="L3" s="584"/>
      <c r="M3" s="584"/>
      <c r="N3" s="584"/>
      <c r="O3" s="585"/>
      <c r="Q3" s="17"/>
    </row>
    <row r="4" spans="2:110" ht="15.6" customHeight="1">
      <c r="E4" s="586" t="s">
        <v>100</v>
      </c>
      <c r="F4" s="587"/>
      <c r="G4" s="587"/>
      <c r="H4" s="587"/>
      <c r="I4" s="587"/>
      <c r="J4" s="587"/>
      <c r="K4" s="587"/>
      <c r="L4" s="587"/>
      <c r="M4" s="587"/>
      <c r="N4" s="587"/>
      <c r="O4" s="588"/>
      <c r="Q4" s="17"/>
      <c r="R4" s="44"/>
      <c r="T4" s="23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</row>
    <row r="5" spans="2:110">
      <c r="B5" s="54"/>
      <c r="H5" s="54"/>
      <c r="N5" s="17"/>
      <c r="Q5" s="17"/>
      <c r="R5" s="44"/>
      <c r="T5" s="23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</row>
    <row r="6" spans="2:110">
      <c r="B6" s="21"/>
      <c r="G6" s="21"/>
      <c r="H6" s="6"/>
      <c r="I6" s="6"/>
      <c r="J6" s="6"/>
      <c r="N6" s="17"/>
      <c r="P6" s="64"/>
      <c r="Q6" s="17"/>
      <c r="R6" s="45"/>
      <c r="T6" s="24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</row>
    <row r="7" spans="2:110" ht="15.75">
      <c r="B7" s="171" t="s">
        <v>265</v>
      </c>
      <c r="G7" s="6"/>
      <c r="H7" s="6"/>
      <c r="I7" s="6"/>
      <c r="J7" s="6"/>
      <c r="L7" s="38"/>
      <c r="M7" s="38"/>
      <c r="N7" s="52"/>
      <c r="O7" s="38"/>
      <c r="Q7" s="17"/>
      <c r="R7" s="45"/>
      <c r="T7" s="24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</row>
    <row r="8" spans="2:110">
      <c r="B8" s="23"/>
      <c r="C8" s="23"/>
      <c r="D8" s="23"/>
      <c r="E8" s="23"/>
      <c r="G8" s="20"/>
      <c r="H8" s="20"/>
      <c r="I8" s="20"/>
      <c r="J8" s="20"/>
      <c r="L8" s="38"/>
      <c r="M8" s="38"/>
      <c r="N8" s="52"/>
      <c r="O8" s="38"/>
      <c r="Q8" s="17"/>
      <c r="R8" s="45"/>
      <c r="T8" s="24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</row>
    <row r="9" spans="2:110" customFormat="1">
      <c r="B9" s="35" t="s">
        <v>266</v>
      </c>
      <c r="L9" s="41"/>
      <c r="M9" s="41"/>
      <c r="N9" s="52"/>
      <c r="O9" s="41"/>
      <c r="R9" s="45"/>
      <c r="S9" s="3"/>
      <c r="T9" s="24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</row>
    <row r="10" spans="2:110" customFormat="1">
      <c r="B10" s="41"/>
      <c r="C10" s="41"/>
      <c r="D10" s="41"/>
      <c r="E10" s="41"/>
      <c r="F10" s="41"/>
      <c r="G10" s="164"/>
      <c r="H10" s="164"/>
      <c r="I10" s="164"/>
      <c r="J10" s="164"/>
      <c r="K10" s="164"/>
      <c r="L10" s="49"/>
      <c r="M10" s="38"/>
      <c r="N10" s="164"/>
      <c r="O10" s="164"/>
      <c r="P10" s="50"/>
      <c r="Q10" s="50"/>
      <c r="R10" s="50"/>
      <c r="S10" s="3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</row>
    <row r="11" spans="2:110" customFormat="1">
      <c r="B11" s="151" t="s">
        <v>22</v>
      </c>
      <c r="C11" s="151">
        <v>2015</v>
      </c>
      <c r="D11" s="151">
        <v>2016</v>
      </c>
      <c r="E11" s="151">
        <v>2017</v>
      </c>
      <c r="F11" s="151">
        <v>2018</v>
      </c>
      <c r="G11" s="151">
        <v>2019</v>
      </c>
      <c r="H11" s="151">
        <v>2020</v>
      </c>
      <c r="I11" s="151">
        <v>2021</v>
      </c>
      <c r="J11" s="151">
        <v>2022</v>
      </c>
      <c r="K11" s="151">
        <v>2023</v>
      </c>
      <c r="L11" s="165"/>
      <c r="M11" s="446"/>
      <c r="N11" s="446"/>
      <c r="O11" s="165"/>
      <c r="P11" s="50"/>
      <c r="Q11" s="50"/>
      <c r="R11" s="50"/>
      <c r="S11" s="3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</row>
    <row r="12" spans="2:110" s="63" customFormat="1">
      <c r="B12" s="169" t="s">
        <v>24</v>
      </c>
      <c r="C12" s="304">
        <v>473765</v>
      </c>
      <c r="D12" s="304">
        <v>458715</v>
      </c>
      <c r="E12" s="304">
        <v>474310</v>
      </c>
      <c r="F12" s="304">
        <v>489301</v>
      </c>
      <c r="G12" s="304">
        <v>494997</v>
      </c>
      <c r="H12" s="328">
        <v>507091</v>
      </c>
      <c r="I12" s="304">
        <v>494815</v>
      </c>
      <c r="J12" s="304">
        <v>520024</v>
      </c>
      <c r="K12" s="304">
        <v>509383</v>
      </c>
      <c r="L12" s="453"/>
      <c r="M12" s="446"/>
      <c r="N12" s="446"/>
      <c r="O12" s="331"/>
      <c r="P12" s="66"/>
      <c r="Q12" s="66"/>
      <c r="R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</row>
    <row r="13" spans="2:110" s="63" customFormat="1">
      <c r="B13" s="169" t="s">
        <v>252</v>
      </c>
      <c r="C13" s="304">
        <v>3573687</v>
      </c>
      <c r="D13" s="304">
        <v>3558960</v>
      </c>
      <c r="E13" s="304">
        <v>3524823</v>
      </c>
      <c r="F13" s="304">
        <v>3491869</v>
      </c>
      <c r="G13" s="304">
        <v>3510582</v>
      </c>
      <c r="H13" s="328">
        <v>3497726</v>
      </c>
      <c r="I13" s="304">
        <v>3486717</v>
      </c>
      <c r="J13" s="304">
        <v>3472123</v>
      </c>
      <c r="K13" s="304">
        <v>3443365</v>
      </c>
      <c r="L13" s="453"/>
      <c r="M13" s="446"/>
      <c r="N13" s="446"/>
      <c r="O13" s="331"/>
      <c r="P13" s="66"/>
      <c r="Q13" s="66"/>
      <c r="R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</row>
    <row r="14" spans="2:110" s="63" customFormat="1">
      <c r="B14" s="169" t="s">
        <v>26</v>
      </c>
      <c r="C14" s="304">
        <v>2440052</v>
      </c>
      <c r="D14" s="304">
        <v>2425555</v>
      </c>
      <c r="E14" s="304">
        <v>2440487</v>
      </c>
      <c r="F14" s="304">
        <v>2461015</v>
      </c>
      <c r="G14" s="304">
        <v>2498426</v>
      </c>
      <c r="H14" s="328">
        <v>2530509</v>
      </c>
      <c r="I14" s="304">
        <v>2544989</v>
      </c>
      <c r="J14" s="304">
        <v>2481650</v>
      </c>
      <c r="K14" s="304">
        <v>2434027</v>
      </c>
      <c r="L14" s="453"/>
      <c r="M14" s="446"/>
      <c r="N14" s="446"/>
      <c r="O14" s="446"/>
      <c r="P14" s="446"/>
      <c r="Q14" s="446"/>
      <c r="R14" s="44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</row>
    <row r="15" spans="2:110" s="63" customFormat="1">
      <c r="B15" s="169" t="s">
        <v>27</v>
      </c>
      <c r="C15" s="304">
        <v>717745</v>
      </c>
      <c r="D15" s="304">
        <v>737314</v>
      </c>
      <c r="E15" s="304">
        <v>733221</v>
      </c>
      <c r="F15" s="304">
        <v>726276</v>
      </c>
      <c r="G15" s="304">
        <v>739360</v>
      </c>
      <c r="H15" s="328">
        <v>763694</v>
      </c>
      <c r="I15" s="304">
        <v>787748</v>
      </c>
      <c r="J15" s="304">
        <v>797402</v>
      </c>
      <c r="K15" s="304">
        <v>812046</v>
      </c>
      <c r="L15" s="453"/>
      <c r="P15" s="66"/>
      <c r="Q15" s="66"/>
      <c r="R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</row>
    <row r="16" spans="2:110" s="63" customFormat="1">
      <c r="B16" s="169" t="s">
        <v>240</v>
      </c>
      <c r="C16" s="304">
        <v>7393144</v>
      </c>
      <c r="D16" s="304">
        <v>7305348</v>
      </c>
      <c r="E16" s="304">
        <v>7283258</v>
      </c>
      <c r="F16" s="304">
        <v>7290568</v>
      </c>
      <c r="G16" s="304">
        <v>7346576</v>
      </c>
      <c r="H16" s="328">
        <v>7345250</v>
      </c>
      <c r="I16" s="304">
        <v>7318307</v>
      </c>
      <c r="J16" s="304">
        <v>7240419</v>
      </c>
      <c r="K16" s="304">
        <v>7131995</v>
      </c>
      <c r="L16" s="453"/>
      <c r="P16" s="66"/>
      <c r="Q16" s="66"/>
      <c r="R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</row>
    <row r="17" spans="2:68" customFormat="1">
      <c r="B17" s="151" t="s">
        <v>8</v>
      </c>
      <c r="C17" s="305">
        <v>8816398</v>
      </c>
      <c r="D17" s="305">
        <v>8754888</v>
      </c>
      <c r="E17" s="305">
        <v>8703522</v>
      </c>
      <c r="F17" s="305">
        <v>8691667</v>
      </c>
      <c r="G17" s="305">
        <v>8763077</v>
      </c>
      <c r="H17" s="445">
        <v>8774823</v>
      </c>
      <c r="I17" s="305">
        <v>8772503</v>
      </c>
      <c r="J17" s="305">
        <v>8703390</v>
      </c>
      <c r="K17" s="305">
        <v>8586962</v>
      </c>
      <c r="L17" s="453"/>
      <c r="M17" s="22"/>
      <c r="N17" s="22"/>
      <c r="O17" s="22"/>
      <c r="P17" s="50"/>
      <c r="Q17" s="50"/>
      <c r="R17" s="50"/>
      <c r="S17" s="3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</row>
    <row r="18" spans="2:68">
      <c r="B18" s="49"/>
      <c r="C18" s="53"/>
      <c r="D18" s="53"/>
      <c r="E18" s="167"/>
      <c r="F18" s="38"/>
      <c r="G18" s="38"/>
      <c r="H18" s="38"/>
      <c r="I18" s="38"/>
      <c r="J18" s="164"/>
      <c r="K18" s="164"/>
      <c r="P18" s="50"/>
      <c r="Q18" s="50"/>
      <c r="R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</row>
    <row r="19" spans="2:68">
      <c r="B19" s="48" t="s">
        <v>241</v>
      </c>
      <c r="C19" s="163"/>
      <c r="D19" s="163"/>
      <c r="E19" s="163"/>
      <c r="F19" s="163"/>
      <c r="G19" s="168"/>
      <c r="H19" s="168"/>
      <c r="I19" s="168"/>
      <c r="J19" s="49"/>
      <c r="K19" s="49"/>
      <c r="P19" s="45"/>
      <c r="Q19" s="45"/>
      <c r="R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</row>
    <row r="20" spans="2:68">
      <c r="B20" s="41"/>
      <c r="C20" s="41"/>
      <c r="D20" s="41"/>
      <c r="E20" s="41"/>
      <c r="F20" s="41"/>
      <c r="G20" s="49"/>
      <c r="H20" s="49"/>
      <c r="I20" s="49"/>
      <c r="J20" s="49"/>
      <c r="K20" s="49"/>
      <c r="P20" s="45"/>
      <c r="Q20" s="45"/>
      <c r="R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</row>
    <row r="21" spans="2:68">
      <c r="B21" s="151" t="s">
        <v>242</v>
      </c>
      <c r="C21" s="151">
        <v>2015</v>
      </c>
      <c r="D21" s="151">
        <v>2016</v>
      </c>
      <c r="E21" s="151">
        <v>2017</v>
      </c>
      <c r="F21" s="151">
        <v>2018</v>
      </c>
      <c r="G21" s="151">
        <v>2019</v>
      </c>
      <c r="H21" s="151">
        <v>2020</v>
      </c>
      <c r="I21" s="151">
        <v>2021</v>
      </c>
      <c r="J21" s="151">
        <v>2022</v>
      </c>
      <c r="K21" s="151">
        <v>2023</v>
      </c>
      <c r="P21" s="45"/>
      <c r="Q21" s="45"/>
      <c r="R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</row>
    <row r="22" spans="2:68" s="54" customFormat="1">
      <c r="B22" s="169" t="s">
        <v>243</v>
      </c>
      <c r="C22" s="304">
        <v>759232</v>
      </c>
      <c r="D22" s="304">
        <v>757169</v>
      </c>
      <c r="E22" s="304">
        <v>757829</v>
      </c>
      <c r="F22" s="304">
        <v>763872</v>
      </c>
      <c r="G22" s="304">
        <v>777030</v>
      </c>
      <c r="H22" s="304">
        <v>780573</v>
      </c>
      <c r="I22" s="304">
        <v>784419</v>
      </c>
      <c r="J22" s="304">
        <v>785744</v>
      </c>
      <c r="K22" s="329">
        <v>784735</v>
      </c>
      <c r="L22" s="24"/>
      <c r="M22" s="440"/>
      <c r="N22" s="440"/>
      <c r="O22" s="435"/>
      <c r="P22" s="67"/>
      <c r="Q22" s="67"/>
      <c r="R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</row>
    <row r="23" spans="2:68" s="54" customFormat="1">
      <c r="B23" s="169" t="s">
        <v>244</v>
      </c>
      <c r="C23" s="304">
        <v>3878209</v>
      </c>
      <c r="D23" s="304">
        <v>3853185</v>
      </c>
      <c r="E23" s="304">
        <v>3840687</v>
      </c>
      <c r="F23" s="304">
        <v>3853057</v>
      </c>
      <c r="G23" s="304">
        <v>3899198</v>
      </c>
      <c r="H23" s="304">
        <v>3916135</v>
      </c>
      <c r="I23" s="304">
        <v>3935384</v>
      </c>
      <c r="J23" s="304">
        <v>3949675</v>
      </c>
      <c r="K23" s="329">
        <v>3958269</v>
      </c>
      <c r="L23" s="24"/>
      <c r="M23" s="440"/>
      <c r="N23" s="440"/>
      <c r="O23" s="435"/>
      <c r="P23" s="67"/>
      <c r="Q23" s="67"/>
      <c r="R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</row>
    <row r="24" spans="2:68" s="54" customFormat="1">
      <c r="B24" s="169" t="s">
        <v>245</v>
      </c>
      <c r="C24" s="304">
        <v>3240201</v>
      </c>
      <c r="D24" s="304">
        <v>3208388</v>
      </c>
      <c r="E24" s="304">
        <v>3182429</v>
      </c>
      <c r="F24" s="304">
        <v>3170415</v>
      </c>
      <c r="G24" s="304">
        <v>3180181</v>
      </c>
      <c r="H24" s="304">
        <v>3172337</v>
      </c>
      <c r="I24" s="304">
        <v>3171318</v>
      </c>
      <c r="J24" s="304">
        <v>3171301</v>
      </c>
      <c r="K24" s="329">
        <v>3173221</v>
      </c>
      <c r="L24" s="24"/>
      <c r="M24" s="440"/>
      <c r="N24" s="440"/>
      <c r="P24" s="67"/>
      <c r="Q24" s="67"/>
      <c r="R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</row>
    <row r="25" spans="2:68" s="54" customFormat="1">
      <c r="B25" s="169" t="s">
        <v>246</v>
      </c>
      <c r="C25" s="304">
        <v>1667919</v>
      </c>
      <c r="D25" s="304">
        <v>1653555</v>
      </c>
      <c r="E25" s="304">
        <v>1640065</v>
      </c>
      <c r="F25" s="304">
        <v>1632682</v>
      </c>
      <c r="G25" s="304">
        <v>1632441</v>
      </c>
      <c r="H25" s="304">
        <v>1620140</v>
      </c>
      <c r="I25" s="304">
        <v>1611210</v>
      </c>
      <c r="J25" s="304">
        <v>1603058</v>
      </c>
      <c r="K25" s="329">
        <v>1596811</v>
      </c>
      <c r="L25" s="24"/>
      <c r="M25" s="440"/>
      <c r="N25" s="440"/>
      <c r="P25" s="67"/>
      <c r="Q25" s="67"/>
      <c r="R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</row>
    <row r="26" spans="2:68" s="54" customFormat="1">
      <c r="B26" s="169" t="s">
        <v>247</v>
      </c>
      <c r="C26" s="304">
        <v>7877642</v>
      </c>
      <c r="D26" s="304">
        <v>7818742</v>
      </c>
      <c r="E26" s="304">
        <v>7780945</v>
      </c>
      <c r="F26" s="304">
        <v>7787344</v>
      </c>
      <c r="G26" s="304">
        <v>7856409</v>
      </c>
      <c r="H26" s="304">
        <v>7869045</v>
      </c>
      <c r="I26" s="304">
        <v>7891121</v>
      </c>
      <c r="J26" s="304">
        <v>7906720</v>
      </c>
      <c r="K26" s="329">
        <f>K22+K23+K24</f>
        <v>7916225</v>
      </c>
      <c r="M26" s="441"/>
      <c r="N26" s="442"/>
      <c r="P26" s="67"/>
      <c r="Q26" s="67"/>
      <c r="R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</row>
    <row r="27" spans="2:68">
      <c r="B27" s="151" t="s">
        <v>248</v>
      </c>
      <c r="C27" s="305">
        <v>9545561</v>
      </c>
      <c r="D27" s="305">
        <v>9472297</v>
      </c>
      <c r="E27" s="305">
        <v>9421010</v>
      </c>
      <c r="F27" s="305">
        <v>9420026</v>
      </c>
      <c r="G27" s="305">
        <v>9488850</v>
      </c>
      <c r="H27" s="305">
        <v>9489185</v>
      </c>
      <c r="I27" s="305">
        <v>9502331</v>
      </c>
      <c r="J27" s="305">
        <v>9509778</v>
      </c>
      <c r="K27" s="438">
        <f>K22+K23+K24+K25</f>
        <v>9513036</v>
      </c>
      <c r="M27" s="3"/>
      <c r="N27" s="3"/>
      <c r="P27" s="45"/>
      <c r="Q27" s="45"/>
      <c r="R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</row>
    <row r="28" spans="2:68">
      <c r="B28" s="49"/>
      <c r="C28" s="53"/>
      <c r="D28" s="53"/>
      <c r="E28" s="167"/>
      <c r="F28" s="38"/>
      <c r="G28" s="49"/>
      <c r="H28" s="49"/>
      <c r="I28" s="49"/>
      <c r="J28" s="49"/>
      <c r="K28" s="49"/>
      <c r="M28" s="3"/>
      <c r="N28" s="3"/>
      <c r="P28" s="45"/>
      <c r="Q28" s="45"/>
      <c r="R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2:68" ht="15.75">
      <c r="B29" s="171" t="s">
        <v>267</v>
      </c>
      <c r="C29" s="53"/>
      <c r="D29" s="53"/>
      <c r="E29" s="167"/>
      <c r="F29" s="38"/>
      <c r="G29" s="49"/>
      <c r="H29" s="49"/>
      <c r="I29" s="49"/>
      <c r="J29" s="49"/>
      <c r="K29" s="49"/>
      <c r="M29" s="24"/>
      <c r="N29" s="24"/>
      <c r="O29" s="434"/>
      <c r="P29" s="45"/>
      <c r="Q29" s="45"/>
      <c r="R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</row>
    <row r="30" spans="2:68">
      <c r="B30" s="49"/>
      <c r="C30" s="53"/>
      <c r="D30" s="53"/>
      <c r="E30" s="167"/>
      <c r="F30" s="38"/>
      <c r="G30" s="49"/>
      <c r="H30" s="49"/>
      <c r="I30" s="49"/>
      <c r="J30" s="49"/>
      <c r="K30" s="49"/>
      <c r="M30" s="440"/>
      <c r="N30" s="440"/>
      <c r="O30" s="435"/>
      <c r="P30" s="45"/>
      <c r="Q30" s="45"/>
      <c r="R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</row>
    <row r="31" spans="2:68">
      <c r="B31" s="151" t="s">
        <v>22</v>
      </c>
      <c r="C31" s="151">
        <v>2015</v>
      </c>
      <c r="D31" s="151">
        <v>2016</v>
      </c>
      <c r="E31" s="151">
        <v>2017</v>
      </c>
      <c r="F31" s="151">
        <v>2018</v>
      </c>
      <c r="G31" s="151">
        <v>2019</v>
      </c>
      <c r="H31" s="151">
        <v>2020</v>
      </c>
      <c r="I31" s="151">
        <v>2021</v>
      </c>
      <c r="J31" s="151">
        <v>2022</v>
      </c>
      <c r="K31" s="151">
        <v>2023</v>
      </c>
      <c r="L31" s="24"/>
      <c r="M31" s="440"/>
      <c r="N31" s="440"/>
      <c r="O31" s="435"/>
      <c r="T31" s="22"/>
    </row>
    <row r="32" spans="2:68" s="54" customFormat="1">
      <c r="B32" s="169" t="s">
        <v>36</v>
      </c>
      <c r="C32" s="153">
        <v>0.62400557405378065</v>
      </c>
      <c r="D32" s="153">
        <v>0.60582908175057348</v>
      </c>
      <c r="E32" s="153">
        <v>0.62587998084000485</v>
      </c>
      <c r="F32" s="153">
        <v>0.64055365296803657</v>
      </c>
      <c r="G32" s="153">
        <v>0.63703718003165899</v>
      </c>
      <c r="H32" s="153">
        <v>0.64963943154580028</v>
      </c>
      <c r="I32" s="153">
        <v>0.63080445527199114</v>
      </c>
      <c r="J32" s="153">
        <v>0.66182369830377319</v>
      </c>
      <c r="K32" s="153">
        <f>K12/K22</f>
        <v>0.64911466928326123</v>
      </c>
      <c r="L32" s="436"/>
      <c r="M32" s="511"/>
      <c r="N32" s="513"/>
      <c r="O32" s="512"/>
      <c r="P32" s="414"/>
      <c r="Q32" s="415"/>
      <c r="R32" s="414"/>
      <c r="S32" s="415"/>
    </row>
    <row r="33" spans="2:95" s="54" customFormat="1">
      <c r="B33" s="169" t="s">
        <v>92</v>
      </c>
      <c r="C33" s="153">
        <v>0.921478703184898</v>
      </c>
      <c r="D33" s="153">
        <v>0.92364109172022624</v>
      </c>
      <c r="E33" s="153">
        <v>0.91775846352488499</v>
      </c>
      <c r="F33" s="153">
        <v>0.9062593675619125</v>
      </c>
      <c r="G33" s="153">
        <v>0.90033437645382464</v>
      </c>
      <c r="H33" s="153">
        <v>0.8931576669343626</v>
      </c>
      <c r="I33" s="153">
        <v>0.88599155762182291</v>
      </c>
      <c r="J33" s="153">
        <v>0.87909081126928168</v>
      </c>
      <c r="K33" s="153">
        <f t="shared" ref="K33:K37" si="0">K13/K23</f>
        <v>0.86991687528058348</v>
      </c>
      <c r="L33" s="511"/>
      <c r="M33" s="511"/>
      <c r="N33" s="513"/>
      <c r="O33" s="415"/>
      <c r="P33" s="414"/>
      <c r="Q33" s="415"/>
      <c r="R33" s="414"/>
      <c r="S33" s="415"/>
      <c r="T33" s="67"/>
      <c r="U33" s="67"/>
      <c r="V33" s="67"/>
      <c r="W33" s="67"/>
      <c r="X33" s="67"/>
      <c r="Y33" s="67"/>
      <c r="Z33" s="67"/>
    </row>
    <row r="34" spans="2:95" s="54" customFormat="1">
      <c r="B34" s="169" t="s">
        <v>26</v>
      </c>
      <c r="C34" s="153">
        <v>0.7530557517882378</v>
      </c>
      <c r="D34" s="153">
        <v>0.75600426132998877</v>
      </c>
      <c r="E34" s="153">
        <v>0.76686298421740129</v>
      </c>
      <c r="F34" s="153">
        <v>0.77624380404458093</v>
      </c>
      <c r="G34" s="153">
        <v>0.78562383713379835</v>
      </c>
      <c r="H34" s="153">
        <v>0.79767975470449703</v>
      </c>
      <c r="I34" s="153">
        <v>0.80250198813237905</v>
      </c>
      <c r="J34" s="153">
        <v>0.78253372984778169</v>
      </c>
      <c r="K34" s="153">
        <f t="shared" si="0"/>
        <v>0.76705246813884065</v>
      </c>
      <c r="L34" s="511"/>
      <c r="M34" s="511"/>
      <c r="N34" s="513"/>
      <c r="O34" s="415"/>
      <c r="P34" s="414"/>
      <c r="Q34" s="415"/>
      <c r="R34" s="414"/>
      <c r="S34" s="436"/>
    </row>
    <row r="35" spans="2:95" s="54" customFormat="1">
      <c r="B35" s="169" t="s">
        <v>27</v>
      </c>
      <c r="C35" s="153">
        <v>0.43032365480577894</v>
      </c>
      <c r="D35" s="153">
        <v>0.44589626592402432</v>
      </c>
      <c r="E35" s="153">
        <v>0.44706825644105569</v>
      </c>
      <c r="F35" s="153">
        <v>0.44483616527897041</v>
      </c>
      <c r="G35" s="153">
        <v>0.45291682823452734</v>
      </c>
      <c r="H35" s="153">
        <v>0.47137531324453441</v>
      </c>
      <c r="I35" s="153">
        <v>0.48891702509294255</v>
      </c>
      <c r="J35" s="153">
        <v>0.49742554542630396</v>
      </c>
      <c r="K35" s="153">
        <f t="shared" si="0"/>
        <v>0.50854233844831975</v>
      </c>
      <c r="L35" s="511"/>
      <c r="M35" s="512"/>
      <c r="N35" s="513"/>
      <c r="O35" s="415"/>
      <c r="P35" s="414"/>
      <c r="Q35" s="415"/>
      <c r="R35" s="414"/>
      <c r="S35" s="436"/>
      <c r="T35" s="67"/>
      <c r="U35" s="67"/>
      <c r="V35" s="67"/>
      <c r="W35" s="67"/>
      <c r="X35" s="67"/>
      <c r="Y35" s="67"/>
      <c r="Z35" s="67"/>
    </row>
    <row r="36" spans="2:95" s="54" customFormat="1">
      <c r="B36" s="169" t="s">
        <v>240</v>
      </c>
      <c r="C36" s="153">
        <v>0.93849707818659445</v>
      </c>
      <c r="D36" s="153">
        <v>0.93433803033787277</v>
      </c>
      <c r="E36" s="153">
        <v>0.93603771778363687</v>
      </c>
      <c r="F36" s="153">
        <v>0.93620726142315014</v>
      </c>
      <c r="G36" s="153">
        <v>0.93510610254634141</v>
      </c>
      <c r="H36" s="153">
        <v>0.9334360141541953</v>
      </c>
      <c r="I36" s="153">
        <v>0.9274103134396241</v>
      </c>
      <c r="J36" s="153">
        <v>0.91572978428476026</v>
      </c>
      <c r="K36" s="153">
        <f t="shared" si="0"/>
        <v>0.90093384157221401</v>
      </c>
      <c r="T36" s="67"/>
      <c r="U36" s="67"/>
      <c r="V36" s="67"/>
      <c r="W36" s="67"/>
      <c r="X36" s="67"/>
      <c r="Y36" s="67"/>
      <c r="Z36" s="67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</row>
    <row r="37" spans="2:95">
      <c r="B37" s="151" t="s">
        <v>8</v>
      </c>
      <c r="C37" s="116">
        <v>0.92361234714230001</v>
      </c>
      <c r="D37" s="116">
        <v>0.9242624043566201</v>
      </c>
      <c r="E37" s="116">
        <v>0.92384171123902847</v>
      </c>
      <c r="F37" s="116">
        <v>0.9226797250878076</v>
      </c>
      <c r="G37" s="116">
        <v>0.92351307060391929</v>
      </c>
      <c r="H37" s="116">
        <v>0.92471829772525249</v>
      </c>
      <c r="I37" s="116">
        <v>0.92319484555947373</v>
      </c>
      <c r="J37" s="116">
        <v>0.91520432969097698</v>
      </c>
      <c r="K37" s="116">
        <f t="shared" si="0"/>
        <v>0.90265210811774499</v>
      </c>
      <c r="L37" s="511"/>
      <c r="M37" s="512"/>
      <c r="N37" s="513"/>
      <c r="O37" s="415"/>
      <c r="P37" s="414"/>
      <c r="Q37" s="415"/>
      <c r="R37" s="414"/>
      <c r="S37" s="514"/>
      <c r="T37" s="45"/>
      <c r="U37" s="45"/>
      <c r="V37" s="45"/>
      <c r="W37" s="45"/>
      <c r="X37" s="45"/>
      <c r="Y37" s="45"/>
      <c r="Z37" s="45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2:95">
      <c r="B38" s="160"/>
      <c r="C38" s="53"/>
      <c r="D38" s="53"/>
      <c r="E38" s="167"/>
      <c r="F38" s="38"/>
      <c r="G38" s="49"/>
      <c r="H38" s="49"/>
      <c r="I38" s="49"/>
      <c r="J38" s="49"/>
      <c r="K38" s="49"/>
      <c r="L38" s="24"/>
      <c r="M38" s="24"/>
      <c r="N38" s="436"/>
      <c r="O38" s="436"/>
      <c r="P38" s="415"/>
      <c r="Q38" s="415"/>
      <c r="R38" s="415"/>
      <c r="T38" s="45"/>
      <c r="U38" s="45"/>
      <c r="V38" s="45"/>
      <c r="W38" s="45"/>
      <c r="X38" s="45"/>
      <c r="Y38" s="45"/>
      <c r="Z38" s="45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2:95">
      <c r="B39" s="172"/>
      <c r="C39" s="173"/>
      <c r="D39" s="173"/>
      <c r="E39" s="174"/>
      <c r="F39" s="38"/>
      <c r="G39" s="172"/>
      <c r="H39" s="175"/>
      <c r="I39" s="175"/>
      <c r="J39" s="175"/>
      <c r="K39" s="38"/>
      <c r="L39" s="515"/>
      <c r="M39" s="515"/>
      <c r="N39" s="515"/>
      <c r="O39" s="515"/>
      <c r="P39" s="515"/>
      <c r="Q39" s="515"/>
      <c r="R39" s="515"/>
      <c r="S39" s="515"/>
      <c r="T39" s="5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  <row r="40" spans="2:95" s="6" customFormat="1" ht="15.75">
      <c r="B40" s="171" t="s">
        <v>268</v>
      </c>
      <c r="C40" s="176"/>
      <c r="D40" s="176"/>
      <c r="E40" s="176"/>
      <c r="F40" s="176"/>
      <c r="G40" s="38"/>
      <c r="H40" s="38"/>
      <c r="I40" s="38"/>
      <c r="J40" s="49"/>
      <c r="K40" s="49"/>
      <c r="L40" s="515"/>
      <c r="M40" s="515"/>
      <c r="N40" s="515"/>
      <c r="O40" s="515"/>
      <c r="P40" s="515"/>
      <c r="Q40" s="515"/>
      <c r="R40" s="515"/>
      <c r="S40" s="515"/>
      <c r="T40" s="24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</row>
    <row r="41" spans="2:95">
      <c r="B41" s="177"/>
      <c r="C41" s="38"/>
      <c r="D41" s="38"/>
      <c r="E41" s="38"/>
      <c r="F41" s="38"/>
      <c r="G41" s="38"/>
      <c r="H41" s="38"/>
      <c r="I41" s="38"/>
      <c r="J41" s="49"/>
      <c r="K41" s="49"/>
      <c r="L41" s="515"/>
      <c r="M41" s="515"/>
      <c r="N41" s="515"/>
      <c r="O41" s="515"/>
      <c r="P41" s="515"/>
      <c r="Q41" s="515"/>
      <c r="R41" s="515"/>
      <c r="S41" s="515"/>
      <c r="T41" s="49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</row>
    <row r="42" spans="2:95" s="8" customFormat="1">
      <c r="B42" s="48" t="s">
        <v>269</v>
      </c>
      <c r="C42" s="41"/>
      <c r="D42" s="41"/>
      <c r="E42" s="41"/>
      <c r="F42" s="41"/>
      <c r="G42" s="49"/>
      <c r="H42" s="49"/>
      <c r="I42" s="49"/>
      <c r="J42" s="49"/>
      <c r="K42" s="49"/>
      <c r="L42" s="515"/>
      <c r="M42" s="515"/>
      <c r="N42" s="515"/>
      <c r="O42" s="515"/>
      <c r="P42" s="515"/>
      <c r="Q42" s="515"/>
      <c r="R42" s="515"/>
      <c r="S42" s="515"/>
      <c r="T42" s="45"/>
      <c r="U42" s="45"/>
      <c r="V42" s="45"/>
      <c r="W42" s="45"/>
      <c r="X42" s="45"/>
      <c r="Y42" s="45"/>
      <c r="Z42" s="45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</row>
    <row r="43" spans="2:95" s="8" customFormat="1">
      <c r="B43" s="38"/>
      <c r="C43" s="38"/>
      <c r="D43" s="38"/>
      <c r="E43" s="38"/>
      <c r="F43" s="38"/>
      <c r="G43" s="49"/>
      <c r="H43" s="49"/>
      <c r="I43" s="49"/>
      <c r="J43" s="49"/>
      <c r="K43" s="49"/>
      <c r="L43" s="515"/>
      <c r="M43" s="515"/>
      <c r="N43" s="515"/>
      <c r="O43" s="515"/>
      <c r="P43" s="515"/>
      <c r="Q43" s="515"/>
      <c r="R43" s="515"/>
      <c r="S43" s="515"/>
      <c r="T43" s="45"/>
      <c r="U43" s="45"/>
      <c r="V43" s="45"/>
      <c r="W43" s="45"/>
      <c r="X43" s="45"/>
      <c r="Y43" s="45"/>
      <c r="Z43" s="45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</row>
    <row r="44" spans="2:95" s="3" customFormat="1">
      <c r="B44" s="178" t="s">
        <v>22</v>
      </c>
      <c r="C44" s="151">
        <v>2015</v>
      </c>
      <c r="D44" s="151">
        <v>2016</v>
      </c>
      <c r="E44" s="151">
        <v>2017</v>
      </c>
      <c r="F44" s="406">
        <v>2018</v>
      </c>
      <c r="G44" s="406">
        <v>2019</v>
      </c>
      <c r="H44" s="406">
        <v>2020</v>
      </c>
      <c r="I44" s="406">
        <v>2021</v>
      </c>
      <c r="J44" s="151">
        <v>2022</v>
      </c>
      <c r="K44" s="151">
        <v>2023</v>
      </c>
      <c r="L44" s="515"/>
      <c r="M44" s="515"/>
      <c r="N44" s="515"/>
      <c r="O44" s="515"/>
      <c r="P44" s="515"/>
      <c r="Q44" s="515"/>
      <c r="R44" s="515"/>
      <c r="S44" s="515"/>
      <c r="T44" s="45"/>
      <c r="U44" s="45"/>
      <c r="V44" s="45"/>
      <c r="W44" s="45"/>
      <c r="X44" s="45"/>
      <c r="Y44" s="45"/>
      <c r="Z44" s="45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</row>
    <row r="45" spans="2:95" s="3" customFormat="1" ht="12.75" customHeight="1">
      <c r="B45" s="427" t="s">
        <v>36</v>
      </c>
      <c r="C45" s="308">
        <v>123674</v>
      </c>
      <c r="D45" s="308">
        <v>120426</v>
      </c>
      <c r="E45" s="308">
        <v>125225</v>
      </c>
      <c r="F45" s="308">
        <v>127616</v>
      </c>
      <c r="G45" s="308">
        <v>126153</v>
      </c>
      <c r="H45" s="308">
        <v>126725</v>
      </c>
      <c r="I45" s="308">
        <v>130066</v>
      </c>
      <c r="J45" s="308">
        <v>136162</v>
      </c>
      <c r="K45" s="561">
        <v>134049</v>
      </c>
      <c r="L45" s="49"/>
      <c r="M45" s="447"/>
      <c r="N45" s="447"/>
      <c r="O45" s="331"/>
      <c r="S45" s="53"/>
      <c r="T45" s="29"/>
      <c r="U45" s="29"/>
      <c r="V45" s="29"/>
      <c r="W45" s="29"/>
      <c r="X45" s="29"/>
      <c r="Y45" s="29"/>
      <c r="Z45" s="29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</row>
    <row r="46" spans="2:95" s="3" customFormat="1">
      <c r="B46" s="427" t="s">
        <v>252</v>
      </c>
      <c r="C46" s="308">
        <v>1027944</v>
      </c>
      <c r="D46" s="308">
        <v>1011348</v>
      </c>
      <c r="E46" s="308">
        <v>993889</v>
      </c>
      <c r="F46" s="308">
        <v>980334</v>
      </c>
      <c r="G46" s="308">
        <v>979005</v>
      </c>
      <c r="H46" s="308">
        <v>976791</v>
      </c>
      <c r="I46" s="308">
        <v>984896</v>
      </c>
      <c r="J46" s="308">
        <v>983252</v>
      </c>
      <c r="K46" s="561">
        <v>973635</v>
      </c>
      <c r="L46" s="170"/>
      <c r="M46" s="448"/>
      <c r="N46" s="448"/>
      <c r="O46" s="331"/>
      <c r="S46" s="53"/>
      <c r="T46" s="29"/>
      <c r="U46" s="29"/>
      <c r="V46" s="29"/>
      <c r="W46" s="29"/>
      <c r="X46" s="29"/>
      <c r="Y46" s="29"/>
      <c r="Z46" s="29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</row>
    <row r="47" spans="2:95" s="3" customFormat="1">
      <c r="B47" s="179" t="s">
        <v>26</v>
      </c>
      <c r="C47" s="308">
        <v>616593</v>
      </c>
      <c r="D47" s="308">
        <v>612609</v>
      </c>
      <c r="E47" s="308">
        <v>618831</v>
      </c>
      <c r="F47" s="308">
        <v>624440</v>
      </c>
      <c r="G47" s="308">
        <v>631926</v>
      </c>
      <c r="H47" s="308">
        <v>641735</v>
      </c>
      <c r="I47" s="308">
        <v>648327</v>
      </c>
      <c r="J47" s="308">
        <v>636566</v>
      </c>
      <c r="K47" s="561">
        <v>634414</v>
      </c>
      <c r="L47" s="49"/>
      <c r="M47" s="49"/>
      <c r="N47" s="38"/>
      <c r="O47" s="331"/>
      <c r="S47" s="53"/>
      <c r="T47" s="29"/>
      <c r="U47" s="29"/>
      <c r="V47" s="29"/>
      <c r="W47" s="29"/>
      <c r="X47" s="29"/>
      <c r="Y47" s="29"/>
      <c r="Z47" s="2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</row>
    <row r="48" spans="2:95" s="3" customFormat="1">
      <c r="B48" s="179" t="s">
        <v>27</v>
      </c>
      <c r="C48" s="308">
        <v>148389</v>
      </c>
      <c r="D48" s="308">
        <v>156215</v>
      </c>
      <c r="E48" s="308">
        <v>159958</v>
      </c>
      <c r="F48" s="308">
        <v>161524</v>
      </c>
      <c r="G48" s="308">
        <v>167391</v>
      </c>
      <c r="H48" s="308">
        <v>172175</v>
      </c>
      <c r="I48" s="308">
        <v>177303</v>
      </c>
      <c r="J48" s="308">
        <v>179806</v>
      </c>
      <c r="K48" s="561">
        <v>184387</v>
      </c>
      <c r="L48" s="45"/>
      <c r="M48" s="449"/>
      <c r="N48" s="64"/>
      <c r="O48" s="331"/>
      <c r="P48" s="53"/>
      <c r="Q48" s="53"/>
      <c r="R48" s="53"/>
      <c r="S48" s="53"/>
      <c r="T48" s="29"/>
      <c r="U48" s="29"/>
      <c r="V48" s="29"/>
      <c r="W48" s="29"/>
      <c r="X48" s="29"/>
      <c r="Y48" s="29"/>
      <c r="Z48" s="2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</row>
    <row r="49" spans="2:78" s="3" customFormat="1">
      <c r="B49" s="179" t="s">
        <v>240</v>
      </c>
      <c r="C49" s="308">
        <v>2125705</v>
      </c>
      <c r="D49" s="308">
        <v>2087245</v>
      </c>
      <c r="E49" s="308">
        <v>2070444</v>
      </c>
      <c r="F49" s="308">
        <v>2058838</v>
      </c>
      <c r="G49" s="308">
        <v>2054939</v>
      </c>
      <c r="H49" s="308">
        <v>2050507</v>
      </c>
      <c r="I49" s="308">
        <v>2065159</v>
      </c>
      <c r="J49" s="308">
        <v>2045378</v>
      </c>
      <c r="K49" s="561">
        <v>2026523</v>
      </c>
      <c r="L49" s="45"/>
      <c r="M49" s="449"/>
      <c r="N49" s="64"/>
      <c r="O49" s="331"/>
      <c r="P49" s="53"/>
      <c r="Q49" s="53"/>
      <c r="R49" s="53"/>
      <c r="S49" s="53"/>
      <c r="T49" s="25"/>
      <c r="U49" s="25"/>
      <c r="V49" s="25"/>
      <c r="W49" s="25"/>
      <c r="X49" s="25"/>
      <c r="Y49" s="25"/>
      <c r="Z49" s="25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</row>
    <row r="50" spans="2:78" s="3" customFormat="1">
      <c r="B50" s="166" t="s">
        <v>8</v>
      </c>
      <c r="C50" s="309">
        <v>2496239</v>
      </c>
      <c r="D50" s="309">
        <v>2469010</v>
      </c>
      <c r="E50" s="309">
        <v>2445422</v>
      </c>
      <c r="F50" s="309">
        <v>2432771</v>
      </c>
      <c r="G50" s="309">
        <v>2435888</v>
      </c>
      <c r="H50" s="309">
        <v>2433611</v>
      </c>
      <c r="I50" s="309">
        <v>2457379</v>
      </c>
      <c r="J50" s="309">
        <v>2437220</v>
      </c>
      <c r="K50" s="150">
        <v>2414557</v>
      </c>
      <c r="L50" s="51"/>
      <c r="M50" s="450"/>
      <c r="N50" s="444"/>
      <c r="O50" s="331"/>
      <c r="P50" s="53"/>
      <c r="Q50" s="53"/>
      <c r="R50" s="53"/>
      <c r="S50" s="53"/>
      <c r="T50" s="29"/>
      <c r="U50" s="29"/>
      <c r="V50" s="29"/>
      <c r="W50" s="29"/>
      <c r="X50" s="29"/>
      <c r="Y50" s="29"/>
      <c r="Z50" s="2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</row>
    <row r="51" spans="2:78" s="8" customFormat="1">
      <c r="B51" s="38"/>
      <c r="C51" s="41"/>
      <c r="D51" s="41"/>
      <c r="E51" s="41"/>
      <c r="F51" s="41"/>
      <c r="G51" s="80"/>
      <c r="H51" s="80"/>
      <c r="I51" s="80"/>
      <c r="J51" s="80"/>
      <c r="K51" s="80"/>
      <c r="L51" s="80"/>
      <c r="M51" s="451"/>
      <c r="N51" s="452"/>
      <c r="O51" s="452"/>
      <c r="P51" s="53"/>
      <c r="Q51" s="53"/>
      <c r="R51" s="46"/>
      <c r="S51" s="46"/>
      <c r="T51" s="46"/>
      <c r="U51" s="46"/>
      <c r="V51" s="46"/>
      <c r="W51" s="46"/>
      <c r="X51" s="46"/>
      <c r="Y51" s="46"/>
      <c r="Z51" s="46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</row>
    <row r="52" spans="2:78">
      <c r="B52" s="48" t="s">
        <v>253</v>
      </c>
      <c r="C52" s="38"/>
      <c r="D52" s="38"/>
      <c r="E52" s="38"/>
      <c r="F52" s="38"/>
      <c r="G52" s="80"/>
      <c r="H52" s="80"/>
      <c r="I52" s="80"/>
      <c r="J52" s="80"/>
      <c r="K52" s="80"/>
      <c r="L52" s="80"/>
      <c r="M52" s="451"/>
      <c r="N52" s="452"/>
      <c r="O52" s="452"/>
      <c r="P52" s="53"/>
      <c r="Q52" s="53"/>
      <c r="R52" s="80"/>
      <c r="S52" s="46"/>
      <c r="T52" s="46"/>
      <c r="U52" s="46"/>
      <c r="V52" s="46"/>
      <c r="W52" s="46"/>
      <c r="X52" s="46"/>
      <c r="Y52" s="46"/>
      <c r="Z52" s="46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78">
      <c r="B53" s="38"/>
      <c r="C53" s="38"/>
      <c r="D53" s="38"/>
      <c r="E53" s="38"/>
      <c r="F53" s="38"/>
      <c r="G53" s="53"/>
      <c r="H53" s="53"/>
      <c r="I53" s="53"/>
      <c r="J53" s="53"/>
      <c r="K53" s="53"/>
      <c r="L53" s="53"/>
      <c r="M53" s="451"/>
      <c r="N53" s="440"/>
      <c r="O53" s="440"/>
      <c r="P53" s="53"/>
      <c r="Q53" s="53"/>
      <c r="R53" s="5"/>
      <c r="S53" s="5"/>
      <c r="T53" s="5"/>
      <c r="U53" s="5"/>
      <c r="V53" s="5"/>
      <c r="W53" s="5"/>
      <c r="X53" s="5"/>
      <c r="Y53" s="5"/>
      <c r="Z53" s="5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78">
      <c r="B54" s="151" t="s">
        <v>242</v>
      </c>
      <c r="C54" s="151">
        <v>2015</v>
      </c>
      <c r="D54" s="151">
        <v>2016</v>
      </c>
      <c r="E54" s="151">
        <v>2017</v>
      </c>
      <c r="F54" s="406">
        <v>2018</v>
      </c>
      <c r="G54" s="406">
        <v>2019</v>
      </c>
      <c r="H54" s="406">
        <v>2020</v>
      </c>
      <c r="I54" s="406">
        <v>2021</v>
      </c>
      <c r="J54" s="151">
        <v>2022</v>
      </c>
      <c r="K54" s="406">
        <v>2023</v>
      </c>
      <c r="L54" s="53"/>
      <c r="M54" s="80"/>
      <c r="N54" s="53"/>
      <c r="O54" s="53"/>
      <c r="P54" s="53"/>
      <c r="Q54" s="53"/>
      <c r="R54" s="53"/>
      <c r="S54" s="53"/>
      <c r="T54" s="5"/>
      <c r="U54" s="5"/>
      <c r="V54" s="5"/>
      <c r="W54" s="5"/>
      <c r="X54" s="5"/>
      <c r="Y54" s="5"/>
      <c r="Z54" s="5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78">
      <c r="B55" s="151" t="s">
        <v>243</v>
      </c>
      <c r="C55" s="420">
        <v>226075</v>
      </c>
      <c r="D55" s="420">
        <v>225401</v>
      </c>
      <c r="E55" s="420">
        <v>225375</v>
      </c>
      <c r="F55" s="420">
        <v>226672</v>
      </c>
      <c r="G55" s="420">
        <v>229109</v>
      </c>
      <c r="H55" s="420">
        <v>228031</v>
      </c>
      <c r="I55" s="422">
        <v>227620</v>
      </c>
      <c r="J55" s="422">
        <v>227039</v>
      </c>
      <c r="K55" s="422">
        <v>230503</v>
      </c>
      <c r="L55" s="53"/>
      <c r="M55" s="80"/>
      <c r="N55" s="53"/>
      <c r="O55" s="53"/>
      <c r="P55" s="53"/>
      <c r="Q55" s="53"/>
      <c r="R55" s="53"/>
      <c r="S55" s="5"/>
      <c r="T55" s="5"/>
      <c r="U55" s="5"/>
      <c r="V55" s="5"/>
      <c r="W55" s="5"/>
      <c r="X55" s="5"/>
      <c r="Y55" s="5"/>
      <c r="Z55" s="5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78">
      <c r="B56" s="151" t="s">
        <v>244</v>
      </c>
      <c r="C56" s="420">
        <v>1122879</v>
      </c>
      <c r="D56" s="420">
        <v>1115931</v>
      </c>
      <c r="E56" s="420">
        <v>1112323</v>
      </c>
      <c r="F56" s="420">
        <v>1114640</v>
      </c>
      <c r="G56" s="420">
        <v>1126149</v>
      </c>
      <c r="H56" s="420">
        <v>1119127</v>
      </c>
      <c r="I56" s="422">
        <v>1118303</v>
      </c>
      <c r="J56" s="422">
        <v>1118793</v>
      </c>
      <c r="K56" s="422">
        <v>1145028</v>
      </c>
      <c r="L56" s="53"/>
      <c r="M56" s="80"/>
      <c r="N56" s="53"/>
      <c r="O56" s="53"/>
      <c r="P56" s="53"/>
      <c r="Q56" s="53"/>
      <c r="R56" s="53"/>
      <c r="S56" s="47"/>
      <c r="T56" s="47"/>
      <c r="U56" s="47"/>
      <c r="V56" s="47"/>
      <c r="W56" s="47"/>
      <c r="X56" s="47"/>
      <c r="Y56" s="47"/>
      <c r="Z56" s="4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78">
      <c r="B57" s="151" t="s">
        <v>245</v>
      </c>
      <c r="C57" s="420">
        <v>892693</v>
      </c>
      <c r="D57" s="420">
        <v>884534</v>
      </c>
      <c r="E57" s="420">
        <v>877623</v>
      </c>
      <c r="F57" s="420">
        <v>874044</v>
      </c>
      <c r="G57" s="420">
        <v>880704</v>
      </c>
      <c r="H57" s="420">
        <v>867967</v>
      </c>
      <c r="I57" s="422">
        <v>864630</v>
      </c>
      <c r="J57" s="422">
        <v>863673</v>
      </c>
      <c r="K57" s="422">
        <v>895225</v>
      </c>
      <c r="L57" s="53"/>
      <c r="M57" s="80"/>
      <c r="N57" s="53"/>
      <c r="O57" s="53"/>
      <c r="P57" s="53"/>
      <c r="Q57" s="53"/>
      <c r="R57" s="53"/>
      <c r="S57" s="47"/>
      <c r="T57" s="47"/>
      <c r="U57" s="47"/>
      <c r="V57" s="47"/>
      <c r="W57" s="47"/>
      <c r="X57" s="47"/>
      <c r="Y57" s="47"/>
      <c r="Z57" s="4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78">
      <c r="B58" s="151" t="s">
        <v>246</v>
      </c>
      <c r="C58" s="420">
        <v>438503</v>
      </c>
      <c r="D58" s="420">
        <v>436303</v>
      </c>
      <c r="E58" s="420">
        <v>433792</v>
      </c>
      <c r="F58" s="420">
        <v>432228</v>
      </c>
      <c r="G58" s="420">
        <v>434960</v>
      </c>
      <c r="H58" s="420">
        <v>426656</v>
      </c>
      <c r="I58" s="422">
        <v>423221</v>
      </c>
      <c r="J58" s="422">
        <v>421030</v>
      </c>
      <c r="K58" s="422">
        <v>438724</v>
      </c>
      <c r="L58" s="53"/>
      <c r="M58" s="80"/>
      <c r="N58" s="53"/>
      <c r="O58" s="53"/>
      <c r="P58" s="53"/>
      <c r="Q58" s="53"/>
      <c r="R58" s="53"/>
      <c r="S58" s="47"/>
      <c r="T58" s="47"/>
      <c r="U58" s="47"/>
      <c r="V58" s="47"/>
      <c r="W58" s="47"/>
      <c r="X58" s="47"/>
      <c r="Y58" s="47"/>
      <c r="Z58" s="4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78">
      <c r="B59" s="151" t="s">
        <v>247</v>
      </c>
      <c r="C59" s="420">
        <v>2241647</v>
      </c>
      <c r="D59" s="420">
        <v>2225866</v>
      </c>
      <c r="E59" s="420">
        <v>2215321</v>
      </c>
      <c r="F59" s="420">
        <v>2215356</v>
      </c>
      <c r="G59" s="420">
        <v>2235962</v>
      </c>
      <c r="H59" s="420">
        <v>2215125</v>
      </c>
      <c r="I59" s="422">
        <v>2210553</v>
      </c>
      <c r="J59" s="422">
        <v>2209505</v>
      </c>
      <c r="K59" s="422">
        <v>2270756</v>
      </c>
      <c r="L59" s="53"/>
      <c r="M59" s="80"/>
      <c r="N59" s="53"/>
      <c r="O59" s="53"/>
      <c r="P59" s="53"/>
      <c r="Q59" s="53"/>
      <c r="R59" s="53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78">
      <c r="B60" s="151" t="s">
        <v>248</v>
      </c>
      <c r="C60" s="421">
        <v>2680150</v>
      </c>
      <c r="D60" s="421">
        <v>2662169</v>
      </c>
      <c r="E60" s="421">
        <v>2649113</v>
      </c>
      <c r="F60" s="421">
        <v>2647584</v>
      </c>
      <c r="G60" s="421">
        <v>2670922</v>
      </c>
      <c r="H60" s="421">
        <v>2641781</v>
      </c>
      <c r="I60" s="423">
        <v>2633774</v>
      </c>
      <c r="J60" s="423">
        <v>2630535</v>
      </c>
      <c r="K60" s="423">
        <v>2709480</v>
      </c>
      <c r="L60" s="53"/>
      <c r="M60" s="53"/>
      <c r="N60" s="53"/>
      <c r="O60" s="53"/>
      <c r="P60" s="53"/>
      <c r="Q60" s="53"/>
      <c r="R60" s="53"/>
      <c r="S60" s="22"/>
      <c r="T60" s="22"/>
    </row>
    <row r="61" spans="2:78">
      <c r="B61" s="38"/>
      <c r="F61" s="38"/>
      <c r="G61" s="38"/>
      <c r="H61" s="38"/>
      <c r="I61" s="38"/>
      <c r="J61" s="38"/>
      <c r="K61" s="38"/>
      <c r="L61" s="38"/>
      <c r="M61" s="38"/>
    </row>
    <row r="62" spans="2:78" ht="15.75">
      <c r="B62" s="171" t="s">
        <v>270</v>
      </c>
      <c r="C62" s="38"/>
      <c r="D62" s="38"/>
      <c r="E62" s="38"/>
      <c r="F62" s="38"/>
      <c r="G62" s="38"/>
      <c r="H62" s="38"/>
      <c r="I62" s="38"/>
      <c r="J62" s="38"/>
      <c r="K62" s="38"/>
      <c r="L62" s="185"/>
      <c r="M62" s="185"/>
      <c r="N62" s="185"/>
      <c r="O62" s="185"/>
      <c r="P62" s="185"/>
      <c r="Q62" s="185"/>
      <c r="R62" s="185"/>
      <c r="S62" s="22"/>
      <c r="T62" s="22"/>
    </row>
    <row r="63" spans="2:78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185"/>
      <c r="M63" s="185"/>
      <c r="N63" s="185"/>
      <c r="O63" s="185"/>
      <c r="P63" s="185"/>
      <c r="Q63" s="185"/>
      <c r="R63" s="185"/>
      <c r="S63" s="22"/>
      <c r="T63" s="22"/>
    </row>
    <row r="64" spans="2:78">
      <c r="B64" s="178" t="s">
        <v>22</v>
      </c>
      <c r="C64" s="151">
        <v>2015</v>
      </c>
      <c r="D64" s="151">
        <v>2016</v>
      </c>
      <c r="E64" s="151">
        <v>2017</v>
      </c>
      <c r="F64" s="151">
        <v>2018</v>
      </c>
      <c r="G64" s="151">
        <v>2019</v>
      </c>
      <c r="H64" s="151">
        <v>2020</v>
      </c>
      <c r="I64" s="151">
        <v>2021</v>
      </c>
      <c r="J64" s="151">
        <v>2022</v>
      </c>
      <c r="K64" s="151">
        <v>2023</v>
      </c>
      <c r="L64" s="185"/>
      <c r="M64" s="185"/>
      <c r="N64" s="185"/>
      <c r="O64" s="185"/>
      <c r="P64" s="185"/>
      <c r="Q64" s="185"/>
      <c r="R64" s="185"/>
      <c r="S64" s="22"/>
      <c r="T64" s="22"/>
    </row>
    <row r="65" spans="2:34">
      <c r="B65" s="151" t="s">
        <v>36</v>
      </c>
      <c r="C65" s="180">
        <v>0.54704854583655871</v>
      </c>
      <c r="D65" s="180">
        <v>0.53427447083198387</v>
      </c>
      <c r="E65" s="180">
        <v>0.55562950637825848</v>
      </c>
      <c r="F65" s="180">
        <v>0.56299851768193687</v>
      </c>
      <c r="G65" s="180">
        <v>0.55062437529734753</v>
      </c>
      <c r="H65" s="180">
        <v>0.5557358429336362</v>
      </c>
      <c r="I65" s="180">
        <v>0.57141727440470957</v>
      </c>
      <c r="J65" s="180">
        <v>0.59972956188143889</v>
      </c>
      <c r="K65" s="180">
        <f>K45/K55</f>
        <v>0.58154991475165185</v>
      </c>
      <c r="L65" s="185"/>
      <c r="M65" s="185"/>
      <c r="N65" s="185"/>
      <c r="O65" s="185"/>
      <c r="P65" s="185"/>
      <c r="Q65" s="185"/>
      <c r="R65" s="185"/>
      <c r="S65" s="22"/>
      <c r="T65" s="22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</row>
    <row r="66" spans="2:34">
      <c r="B66" s="151" t="s">
        <v>92</v>
      </c>
      <c r="C66" s="180">
        <v>0.9154539358203333</v>
      </c>
      <c r="D66" s="180">
        <v>0.90628184000623691</v>
      </c>
      <c r="E66" s="180">
        <v>0.89352553170257198</v>
      </c>
      <c r="F66" s="180">
        <v>0.87950728486327423</v>
      </c>
      <c r="G66" s="180">
        <v>0.86933878199066017</v>
      </c>
      <c r="H66" s="180">
        <v>0.87281514966576623</v>
      </c>
      <c r="I66" s="180">
        <v>0.88070585521097589</v>
      </c>
      <c r="J66" s="180">
        <v>0.8788506899846531</v>
      </c>
      <c r="K66" s="180">
        <f t="shared" ref="K66:K70" si="1">K46/K56</f>
        <v>0.85031545080120308</v>
      </c>
      <c r="L66" s="53"/>
      <c r="M66" s="53"/>
      <c r="N66" s="53"/>
      <c r="O66" s="53"/>
      <c r="P66" s="53"/>
      <c r="Q66" s="53"/>
      <c r="R66" s="53"/>
      <c r="S66" s="22"/>
      <c r="T66" s="22"/>
      <c r="U66" s="426"/>
      <c r="V66" s="426"/>
      <c r="W66" s="426"/>
      <c r="X66" s="426"/>
      <c r="Y66" s="426"/>
      <c r="Z66" s="426"/>
      <c r="AA66" s="426"/>
      <c r="AB66" s="426"/>
      <c r="AC66" s="426"/>
    </row>
    <row r="67" spans="2:34">
      <c r="B67" s="151" t="s">
        <v>26</v>
      </c>
      <c r="C67" s="180">
        <v>0.69071114033603942</v>
      </c>
      <c r="D67" s="180">
        <v>0.69257823893711268</v>
      </c>
      <c r="E67" s="180">
        <v>0.7051216752523578</v>
      </c>
      <c r="F67" s="180">
        <v>0.71442627602271735</v>
      </c>
      <c r="G67" s="180">
        <v>0.71752370830608236</v>
      </c>
      <c r="H67" s="180">
        <v>0.73935414595255344</v>
      </c>
      <c r="I67" s="180">
        <v>0.74983171992644249</v>
      </c>
      <c r="J67" s="180">
        <v>0.73704515482132704</v>
      </c>
      <c r="K67" s="180">
        <f t="shared" si="1"/>
        <v>0.70866430227037891</v>
      </c>
      <c r="L67" s="53"/>
      <c r="M67" s="53"/>
      <c r="N67" s="53"/>
      <c r="O67" s="53"/>
      <c r="P67" s="53"/>
      <c r="Q67" s="53"/>
      <c r="R67" s="53"/>
      <c r="S67" s="22"/>
      <c r="T67" s="22"/>
      <c r="U67" s="426"/>
      <c r="V67" s="426"/>
      <c r="W67" s="426"/>
      <c r="X67" s="426"/>
      <c r="Y67" s="426"/>
      <c r="Z67" s="426"/>
      <c r="AA67" s="426"/>
      <c r="AB67" s="426"/>
      <c r="AC67" s="426"/>
    </row>
    <row r="68" spans="2:34">
      <c r="B68" s="151" t="s">
        <v>27</v>
      </c>
      <c r="C68" s="180">
        <v>0.33839905314216778</v>
      </c>
      <c r="D68" s="180">
        <v>0.3580424613170205</v>
      </c>
      <c r="E68" s="180">
        <v>0.36874354529359693</v>
      </c>
      <c r="F68" s="180">
        <v>0.37370091710856307</v>
      </c>
      <c r="G68" s="180">
        <v>0.38484228434798601</v>
      </c>
      <c r="H68" s="180">
        <v>0.40354524488112203</v>
      </c>
      <c r="I68" s="180">
        <v>0.41893715103929152</v>
      </c>
      <c r="J68" s="180">
        <v>0.42706220459349692</v>
      </c>
      <c r="K68" s="180">
        <f t="shared" si="1"/>
        <v>0.42028017614719049</v>
      </c>
      <c r="L68" s="53"/>
      <c r="M68" s="53"/>
      <c r="N68" s="53"/>
      <c r="O68" s="53"/>
      <c r="P68" s="53"/>
      <c r="Q68" s="53"/>
      <c r="R68" s="53"/>
      <c r="S68" s="22"/>
      <c r="T68" s="22"/>
      <c r="U68" s="426"/>
      <c r="V68" s="426"/>
      <c r="W68" s="426"/>
      <c r="X68" s="426"/>
      <c r="Y68" s="426"/>
      <c r="Z68" s="426"/>
      <c r="AA68" s="426"/>
      <c r="AB68" s="426"/>
      <c r="AC68" s="426"/>
    </row>
    <row r="69" spans="2:34">
      <c r="B69" s="151" t="s">
        <v>240</v>
      </c>
      <c r="C69" s="153">
        <v>0.94827820794264217</v>
      </c>
      <c r="D69" s="153">
        <v>0.9377226661443232</v>
      </c>
      <c r="E69" s="153">
        <v>0.93460225403000285</v>
      </c>
      <c r="F69" s="153">
        <v>0.92934860130832242</v>
      </c>
      <c r="G69" s="153">
        <v>0.91904021624696663</v>
      </c>
      <c r="H69" s="153">
        <v>0.92568455504768354</v>
      </c>
      <c r="I69" s="153">
        <v>0.9342273177797592</v>
      </c>
      <c r="J69" s="153">
        <v>0.92571775126102906</v>
      </c>
      <c r="K69" s="180">
        <f t="shared" si="1"/>
        <v>0.89244419039297929</v>
      </c>
      <c r="L69" s="38"/>
      <c r="M69" s="38"/>
      <c r="N69" s="3"/>
      <c r="O69" s="3"/>
      <c r="Q69" s="432"/>
      <c r="S69" s="22"/>
      <c r="T69" s="22"/>
      <c r="U69" s="426"/>
      <c r="V69" s="426"/>
      <c r="W69" s="426"/>
      <c r="X69" s="426"/>
      <c r="Y69" s="426"/>
      <c r="Z69" s="426"/>
      <c r="AA69" s="426"/>
      <c r="AB69" s="426"/>
      <c r="AC69" s="426"/>
    </row>
    <row r="70" spans="2:34">
      <c r="B70" s="151" t="s">
        <v>8</v>
      </c>
      <c r="C70" s="116">
        <v>0.93138033319030655</v>
      </c>
      <c r="D70" s="116">
        <v>0.92744299854742507</v>
      </c>
      <c r="E70" s="116">
        <v>0.92310973522080786</v>
      </c>
      <c r="F70" s="116">
        <v>0.91886451950155312</v>
      </c>
      <c r="G70" s="116">
        <v>0.91200267173657634</v>
      </c>
      <c r="H70" s="116">
        <v>0.92120088682597079</v>
      </c>
      <c r="I70" s="116">
        <v>0.93302576454927411</v>
      </c>
      <c r="J70" s="116">
        <v>0.92651114697200376</v>
      </c>
      <c r="K70" s="116">
        <f t="shared" si="1"/>
        <v>0.89115143865243518</v>
      </c>
      <c r="L70" s="38"/>
      <c r="M70" s="38"/>
      <c r="N70" s="3"/>
      <c r="O70" s="3"/>
      <c r="S70" s="22"/>
      <c r="T70" s="22"/>
      <c r="U70" s="426"/>
      <c r="V70" s="426"/>
      <c r="W70" s="426"/>
      <c r="X70" s="426"/>
      <c r="Y70" s="426"/>
      <c r="Z70" s="426"/>
      <c r="AA70" s="426"/>
      <c r="AB70" s="426"/>
      <c r="AC70" s="426"/>
    </row>
    <row r="71" spans="2:34" s="3" customFormat="1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2:34" s="3" customFormat="1">
      <c r="B72" s="38"/>
      <c r="C72" s="38"/>
      <c r="D72" s="181"/>
      <c r="E72" s="181"/>
      <c r="F72" s="181"/>
      <c r="G72" s="38"/>
      <c r="H72" s="38"/>
      <c r="I72" s="38"/>
      <c r="J72" s="181"/>
      <c r="K72" s="38"/>
      <c r="L72" s="38"/>
      <c r="M72" s="38"/>
    </row>
    <row r="73" spans="2:34" s="6" customFormat="1" ht="15.75">
      <c r="B73" s="171" t="s">
        <v>271</v>
      </c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O73" s="3"/>
      <c r="S73" s="62"/>
      <c r="T73" s="62"/>
    </row>
    <row r="74" spans="2:34">
      <c r="B74" s="17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O74" s="3"/>
    </row>
    <row r="75" spans="2:34" s="8" customFormat="1">
      <c r="B75" s="48" t="s">
        <v>272</v>
      </c>
      <c r="C75" s="41"/>
      <c r="D75" s="41"/>
      <c r="E75" s="41"/>
      <c r="F75" s="41"/>
      <c r="G75" s="41"/>
      <c r="H75" s="41"/>
      <c r="I75" s="41"/>
      <c r="J75" s="41"/>
      <c r="K75" s="41"/>
      <c r="L75" s="38"/>
      <c r="M75" s="38"/>
      <c r="N75" s="3"/>
      <c r="O75" s="3"/>
      <c r="P75" s="3"/>
      <c r="Q75" s="3"/>
      <c r="R75" s="3"/>
      <c r="S75" s="3"/>
      <c r="T75" s="3"/>
    </row>
    <row r="76" spans="2:34" s="8" customFormat="1">
      <c r="B76" s="38"/>
      <c r="C76" s="41"/>
      <c r="D76" s="41"/>
      <c r="E76" s="41"/>
      <c r="F76" s="41"/>
      <c r="G76" s="41"/>
      <c r="H76" s="41"/>
      <c r="I76" s="41"/>
      <c r="J76" s="41"/>
      <c r="K76" s="41"/>
      <c r="L76" s="38"/>
      <c r="M76" s="38"/>
      <c r="N76" s="3"/>
      <c r="O76" s="3"/>
      <c r="P76" s="3"/>
      <c r="Q76" s="3"/>
      <c r="R76" s="3"/>
      <c r="S76" s="3"/>
      <c r="T76" s="3"/>
    </row>
    <row r="77" spans="2:34" s="3" customFormat="1">
      <c r="B77" s="178" t="s">
        <v>22</v>
      </c>
      <c r="C77" s="151">
        <v>2015</v>
      </c>
      <c r="D77" s="151">
        <v>2016</v>
      </c>
      <c r="E77" s="151">
        <v>2017</v>
      </c>
      <c r="F77" s="149">
        <v>2018</v>
      </c>
      <c r="G77" s="149">
        <v>2019</v>
      </c>
      <c r="H77" s="149">
        <v>2020</v>
      </c>
      <c r="I77" s="149">
        <v>2021</v>
      </c>
      <c r="J77" s="151">
        <v>2022</v>
      </c>
      <c r="K77" s="149">
        <v>2023</v>
      </c>
      <c r="L77" s="38"/>
      <c r="M77" s="38"/>
    </row>
    <row r="78" spans="2:34" s="69" customFormat="1">
      <c r="B78" s="182" t="s">
        <v>36</v>
      </c>
      <c r="C78" s="424">
        <v>350091</v>
      </c>
      <c r="D78" s="424">
        <v>338289</v>
      </c>
      <c r="E78" s="424">
        <v>349085</v>
      </c>
      <c r="F78" s="424">
        <v>361685</v>
      </c>
      <c r="G78" s="424">
        <v>368844</v>
      </c>
      <c r="H78" s="424">
        <v>380366</v>
      </c>
      <c r="I78" s="424">
        <v>364749</v>
      </c>
      <c r="J78" s="424">
        <v>383862</v>
      </c>
      <c r="K78" s="561">
        <v>375334</v>
      </c>
      <c r="L78" s="183"/>
      <c r="M78" s="183"/>
      <c r="N78" s="70"/>
    </row>
    <row r="79" spans="2:34" s="69" customFormat="1">
      <c r="B79" s="182" t="s">
        <v>252</v>
      </c>
      <c r="C79" s="424">
        <v>2545743</v>
      </c>
      <c r="D79" s="424">
        <v>2547612</v>
      </c>
      <c r="E79" s="424">
        <v>2530934</v>
      </c>
      <c r="F79" s="424">
        <v>2511535</v>
      </c>
      <c r="G79" s="424">
        <v>2531577</v>
      </c>
      <c r="H79" s="424">
        <v>2520935</v>
      </c>
      <c r="I79" s="424">
        <v>2501821</v>
      </c>
      <c r="J79" s="424">
        <v>2488871</v>
      </c>
      <c r="K79" s="561">
        <v>2469730</v>
      </c>
      <c r="L79" s="183"/>
      <c r="M79" s="183"/>
      <c r="N79" s="70"/>
    </row>
    <row r="80" spans="2:34" s="69" customFormat="1">
      <c r="B80" s="182" t="s">
        <v>26</v>
      </c>
      <c r="C80" s="424">
        <v>1823459</v>
      </c>
      <c r="D80" s="424">
        <v>1812946</v>
      </c>
      <c r="E80" s="424">
        <v>1821656</v>
      </c>
      <c r="F80" s="424">
        <v>1836575</v>
      </c>
      <c r="G80" s="424">
        <v>1866500</v>
      </c>
      <c r="H80" s="424">
        <v>1888774</v>
      </c>
      <c r="I80" s="424">
        <v>1896662</v>
      </c>
      <c r="J80" s="424">
        <v>1845084</v>
      </c>
      <c r="K80" s="561">
        <v>1799613</v>
      </c>
      <c r="L80" s="183"/>
      <c r="M80" s="183"/>
      <c r="N80" s="70"/>
    </row>
    <row r="81" spans="2:20" s="69" customFormat="1" ht="12.75" customHeight="1">
      <c r="B81" s="182" t="s">
        <v>27</v>
      </c>
      <c r="C81" s="424">
        <v>569356</v>
      </c>
      <c r="D81" s="424">
        <v>581099</v>
      </c>
      <c r="E81" s="424">
        <v>573263</v>
      </c>
      <c r="F81" s="424">
        <v>564752</v>
      </c>
      <c r="G81" s="424">
        <v>571969</v>
      </c>
      <c r="H81" s="424">
        <v>591519</v>
      </c>
      <c r="I81" s="424">
        <v>610445</v>
      </c>
      <c r="J81" s="424">
        <v>617596</v>
      </c>
      <c r="K81" s="561">
        <v>627659</v>
      </c>
      <c r="L81" s="183"/>
      <c r="M81" s="183"/>
      <c r="N81" s="70"/>
    </row>
    <row r="82" spans="2:20" s="69" customFormat="1">
      <c r="B82" s="182" t="s">
        <v>240</v>
      </c>
      <c r="C82" s="424">
        <v>5267439</v>
      </c>
      <c r="D82" s="424">
        <v>5218103</v>
      </c>
      <c r="E82" s="424">
        <v>5212814</v>
      </c>
      <c r="F82" s="424">
        <v>5231730</v>
      </c>
      <c r="G82" s="424">
        <v>5291637</v>
      </c>
      <c r="H82" s="424">
        <v>5294743</v>
      </c>
      <c r="I82" s="424">
        <v>5253148</v>
      </c>
      <c r="J82" s="424">
        <v>5195041</v>
      </c>
      <c r="K82" s="561">
        <v>5105472</v>
      </c>
      <c r="L82" s="183"/>
      <c r="M82" s="183"/>
      <c r="N82" s="70"/>
    </row>
    <row r="83" spans="2:20" s="69" customFormat="1">
      <c r="B83" s="184" t="s">
        <v>8</v>
      </c>
      <c r="C83" s="425">
        <v>6320159</v>
      </c>
      <c r="D83" s="425">
        <v>6285878</v>
      </c>
      <c r="E83" s="425">
        <v>6258100</v>
      </c>
      <c r="F83" s="425">
        <v>6258896</v>
      </c>
      <c r="G83" s="425">
        <v>6327189</v>
      </c>
      <c r="H83" s="425">
        <v>6341212</v>
      </c>
      <c r="I83" s="425">
        <v>6315124</v>
      </c>
      <c r="J83" s="425">
        <v>6266170</v>
      </c>
      <c r="K83" s="150">
        <v>6172405</v>
      </c>
      <c r="L83" s="183"/>
      <c r="M83" s="183"/>
      <c r="N83" s="183"/>
      <c r="O83" s="183"/>
      <c r="P83" s="183"/>
      <c r="Q83" s="183"/>
      <c r="R83" s="183"/>
    </row>
    <row r="84" spans="2:20" s="8" customFormat="1">
      <c r="B84" s="53"/>
      <c r="C84" s="38"/>
      <c r="D84" s="42"/>
      <c r="E84" s="42"/>
      <c r="F84" s="42"/>
      <c r="G84" s="41"/>
      <c r="H84" s="41"/>
      <c r="I84" s="41"/>
      <c r="J84" s="41"/>
      <c r="K84" s="41"/>
      <c r="L84" s="38"/>
      <c r="M84" s="38"/>
      <c r="N84" s="3"/>
      <c r="O84" s="3"/>
      <c r="P84" s="3"/>
      <c r="Q84" s="3"/>
      <c r="R84" s="3"/>
      <c r="S84" s="3"/>
      <c r="T84" s="3"/>
    </row>
    <row r="85" spans="2:20">
      <c r="B85" s="48" t="s">
        <v>257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"/>
      <c r="O85" s="3"/>
      <c r="S85" s="22"/>
      <c r="T85" s="22"/>
    </row>
    <row r="86" spans="2:20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"/>
      <c r="O86" s="3"/>
      <c r="S86" s="22"/>
      <c r="T86" s="22"/>
    </row>
    <row r="87" spans="2:20">
      <c r="B87" s="151" t="s">
        <v>242</v>
      </c>
      <c r="C87" s="151">
        <v>2015</v>
      </c>
      <c r="D87" s="151">
        <v>2016</v>
      </c>
      <c r="E87" s="151">
        <v>2017</v>
      </c>
      <c r="F87" s="151">
        <v>2018</v>
      </c>
      <c r="G87" s="151">
        <v>2019</v>
      </c>
      <c r="H87" s="151">
        <v>2020</v>
      </c>
      <c r="I87" s="151">
        <v>2021</v>
      </c>
      <c r="J87" s="151">
        <v>2022</v>
      </c>
      <c r="K87" s="151">
        <v>2023</v>
      </c>
      <c r="L87" s="38"/>
      <c r="M87" s="38"/>
      <c r="N87" s="3"/>
      <c r="O87" s="3"/>
      <c r="S87" s="22"/>
      <c r="T87" s="22"/>
    </row>
    <row r="88" spans="2:20">
      <c r="B88" s="151" t="s">
        <v>243</v>
      </c>
      <c r="C88" s="304">
        <v>533157</v>
      </c>
      <c r="D88" s="304">
        <v>531768</v>
      </c>
      <c r="E88" s="304">
        <v>532454</v>
      </c>
      <c r="F88" s="304">
        <v>537200</v>
      </c>
      <c r="G88" s="304">
        <v>547921</v>
      </c>
      <c r="H88" s="304">
        <v>552542</v>
      </c>
      <c r="I88" s="308">
        <v>556799</v>
      </c>
      <c r="J88" s="308">
        <v>558705</v>
      </c>
      <c r="K88" s="308">
        <v>566753</v>
      </c>
      <c r="L88" s="38"/>
      <c r="M88" s="38"/>
      <c r="N88" s="3"/>
      <c r="O88" s="3"/>
      <c r="S88" s="22"/>
      <c r="T88" s="22"/>
    </row>
    <row r="89" spans="2:20">
      <c r="B89" s="151" t="s">
        <v>244</v>
      </c>
      <c r="C89" s="304">
        <v>2755330</v>
      </c>
      <c r="D89" s="304">
        <v>2737254</v>
      </c>
      <c r="E89" s="304">
        <v>2728364</v>
      </c>
      <c r="F89" s="304">
        <v>2738417</v>
      </c>
      <c r="G89" s="304">
        <v>2773049</v>
      </c>
      <c r="H89" s="304">
        <v>2797008</v>
      </c>
      <c r="I89" s="308">
        <v>2817081</v>
      </c>
      <c r="J89" s="308">
        <v>2830882</v>
      </c>
      <c r="K89" s="308">
        <v>2830566</v>
      </c>
      <c r="L89" s="38"/>
      <c r="M89" s="38"/>
      <c r="N89" s="3"/>
      <c r="O89" s="3"/>
      <c r="Q89" s="162"/>
      <c r="S89" s="22"/>
      <c r="T89" s="22"/>
    </row>
    <row r="90" spans="2:20">
      <c r="B90" s="151" t="s">
        <v>245</v>
      </c>
      <c r="C90" s="304">
        <v>2347508</v>
      </c>
      <c r="D90" s="304">
        <v>2323854</v>
      </c>
      <c r="E90" s="304">
        <v>2304806</v>
      </c>
      <c r="F90" s="304">
        <v>2296371</v>
      </c>
      <c r="G90" s="304">
        <v>2299477</v>
      </c>
      <c r="H90" s="304">
        <v>2304370</v>
      </c>
      <c r="I90" s="308">
        <v>2306688</v>
      </c>
      <c r="J90" s="308">
        <v>2307628</v>
      </c>
      <c r="K90" s="308">
        <v>2278769</v>
      </c>
      <c r="L90" s="38"/>
      <c r="M90" s="38"/>
      <c r="N90" s="3"/>
      <c r="O90" s="3"/>
      <c r="Q90" s="162"/>
      <c r="S90" s="22"/>
      <c r="T90" s="22"/>
    </row>
    <row r="91" spans="2:20">
      <c r="B91" s="151" t="s">
        <v>246</v>
      </c>
      <c r="C91" s="304">
        <v>1229416</v>
      </c>
      <c r="D91" s="304">
        <v>1217252</v>
      </c>
      <c r="E91" s="304">
        <v>1206273</v>
      </c>
      <c r="F91" s="304">
        <v>1200454</v>
      </c>
      <c r="G91" s="304">
        <v>1197481</v>
      </c>
      <c r="H91" s="304">
        <v>1193484</v>
      </c>
      <c r="I91" s="308">
        <v>1187989</v>
      </c>
      <c r="J91" s="308">
        <v>1182028</v>
      </c>
      <c r="K91" s="308">
        <v>1158928</v>
      </c>
      <c r="L91" s="38"/>
      <c r="M91" s="38"/>
      <c r="N91" s="3"/>
      <c r="O91" s="3"/>
      <c r="Q91" s="162"/>
      <c r="S91" s="22"/>
      <c r="T91" s="22"/>
    </row>
    <row r="92" spans="2:20">
      <c r="B92" s="151" t="s">
        <v>247</v>
      </c>
      <c r="C92" s="304">
        <v>5635995</v>
      </c>
      <c r="D92" s="304">
        <v>5592876</v>
      </c>
      <c r="E92" s="304">
        <v>5565624</v>
      </c>
      <c r="F92" s="304">
        <v>5571988</v>
      </c>
      <c r="G92" s="304">
        <v>5620447</v>
      </c>
      <c r="H92" s="304">
        <v>5653920</v>
      </c>
      <c r="I92" s="308">
        <v>5680568</v>
      </c>
      <c r="J92" s="308">
        <v>5697215</v>
      </c>
      <c r="K92" s="308">
        <v>5676088</v>
      </c>
      <c r="L92" s="38"/>
      <c r="M92" s="38"/>
      <c r="N92" s="3"/>
      <c r="O92" s="3"/>
      <c r="Q92" s="162"/>
      <c r="S92" s="22"/>
      <c r="T92" s="22"/>
    </row>
    <row r="93" spans="2:20">
      <c r="B93" s="151" t="s">
        <v>248</v>
      </c>
      <c r="C93" s="305">
        <v>6865411</v>
      </c>
      <c r="D93" s="305">
        <v>6810128</v>
      </c>
      <c r="E93" s="305">
        <v>6771897</v>
      </c>
      <c r="F93" s="305">
        <v>6772442</v>
      </c>
      <c r="G93" s="305">
        <v>6817928</v>
      </c>
      <c r="H93" s="305">
        <v>6847404</v>
      </c>
      <c r="I93" s="309">
        <v>6868557</v>
      </c>
      <c r="J93" s="309">
        <v>6879243</v>
      </c>
      <c r="K93" s="309">
        <v>6835016</v>
      </c>
      <c r="L93" s="38"/>
      <c r="M93" s="38"/>
      <c r="N93" s="3"/>
      <c r="O93" s="3"/>
      <c r="Q93" s="162"/>
      <c r="S93" s="22"/>
      <c r="T93" s="22"/>
    </row>
    <row r="94" spans="2:20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"/>
      <c r="O94" s="3"/>
      <c r="Q94" s="433"/>
      <c r="S94" s="22"/>
      <c r="T94" s="22"/>
    </row>
    <row r="95" spans="2:20" ht="15.75">
      <c r="B95" s="171" t="s">
        <v>273</v>
      </c>
      <c r="C95" s="38"/>
      <c r="D95" s="38"/>
      <c r="E95" s="38"/>
      <c r="F95" s="38"/>
      <c r="G95" s="38"/>
      <c r="H95" s="38"/>
      <c r="I95" s="185"/>
      <c r="J95" s="38"/>
      <c r="K95" s="38"/>
      <c r="L95" s="38"/>
      <c r="M95" s="38"/>
      <c r="N95" s="3"/>
      <c r="O95" s="3"/>
      <c r="S95" s="22"/>
      <c r="T95" s="22"/>
    </row>
    <row r="96" spans="2:20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"/>
      <c r="O96" s="3"/>
      <c r="S96" s="22"/>
      <c r="T96" s="22"/>
    </row>
    <row r="97" spans="2:89">
      <c r="B97" s="178" t="s">
        <v>22</v>
      </c>
      <c r="C97" s="151">
        <v>2015</v>
      </c>
      <c r="D97" s="151">
        <v>2016</v>
      </c>
      <c r="E97" s="151">
        <v>2017</v>
      </c>
      <c r="F97" s="151">
        <v>2018</v>
      </c>
      <c r="G97" s="151">
        <v>2019</v>
      </c>
      <c r="H97" s="151">
        <v>2020</v>
      </c>
      <c r="I97" s="151">
        <v>2021</v>
      </c>
      <c r="J97" s="151">
        <v>2022</v>
      </c>
      <c r="K97" s="151">
        <v>2023</v>
      </c>
      <c r="L97" s="38"/>
      <c r="M97" s="38"/>
      <c r="N97" s="3"/>
      <c r="O97" s="3"/>
      <c r="S97" s="22"/>
      <c r="T97" s="22"/>
    </row>
    <row r="98" spans="2:89">
      <c r="B98" s="151" t="s">
        <v>36</v>
      </c>
      <c r="C98" s="180">
        <v>0.65663772584810853</v>
      </c>
      <c r="D98" s="180">
        <v>0.63615900166990114</v>
      </c>
      <c r="E98" s="180">
        <v>0.6556153207601032</v>
      </c>
      <c r="F98" s="180">
        <v>0.67327810871183913</v>
      </c>
      <c r="G98" s="180">
        <v>0.67317003728639713</v>
      </c>
      <c r="H98" s="180">
        <v>0.68839291854736839</v>
      </c>
      <c r="I98" s="180">
        <v>0.65508199547772172</v>
      </c>
      <c r="J98" s="180">
        <v>0.68705667570542595</v>
      </c>
      <c r="K98" s="180">
        <f>K78/K88</f>
        <v>0.66225322142097176</v>
      </c>
      <c r="L98" s="38"/>
      <c r="M98" s="38"/>
      <c r="N98" s="3"/>
      <c r="O98" s="3"/>
      <c r="S98" s="22"/>
      <c r="T98" s="22"/>
      <c r="U98" s="426"/>
      <c r="V98" s="426"/>
      <c r="W98" s="426"/>
      <c r="X98" s="426"/>
      <c r="Y98" s="426"/>
      <c r="Z98" s="426"/>
      <c r="AA98" s="426"/>
      <c r="AB98" s="426"/>
      <c r="AC98" s="426"/>
    </row>
    <row r="99" spans="2:89">
      <c r="B99" s="151" t="s">
        <v>92</v>
      </c>
      <c r="C99" s="180">
        <v>0.9239339752407153</v>
      </c>
      <c r="D99" s="180">
        <v>0.9307181576864989</v>
      </c>
      <c r="E99" s="180">
        <v>0.92763795446648611</v>
      </c>
      <c r="F99" s="180">
        <v>0.91714848395989357</v>
      </c>
      <c r="G99" s="180">
        <v>0.91292184162631096</v>
      </c>
      <c r="H99" s="180">
        <v>0.90129702882508733</v>
      </c>
      <c r="I99" s="180">
        <v>0.88808983483258019</v>
      </c>
      <c r="J99" s="180">
        <v>0.87918570961276377</v>
      </c>
      <c r="K99" s="180">
        <f t="shared" ref="K99:K102" si="2">K79/K89</f>
        <v>0.87252160875245444</v>
      </c>
      <c r="L99" s="38"/>
      <c r="M99" s="38"/>
      <c r="N99" s="3"/>
      <c r="O99" s="3"/>
      <c r="S99" s="22"/>
      <c r="T99" s="22"/>
      <c r="U99" s="426"/>
      <c r="V99" s="426"/>
      <c r="W99" s="426"/>
      <c r="X99" s="426"/>
      <c r="Y99" s="426"/>
      <c r="Z99" s="426"/>
      <c r="AA99" s="426"/>
      <c r="AB99" s="426"/>
      <c r="AC99" s="426"/>
    </row>
    <row r="100" spans="2:89">
      <c r="B100" s="151" t="s">
        <v>26</v>
      </c>
      <c r="C100" s="180">
        <v>0.7767637000598081</v>
      </c>
      <c r="D100" s="180">
        <v>0.78014625703680185</v>
      </c>
      <c r="E100" s="180">
        <v>0.79037281228875667</v>
      </c>
      <c r="F100" s="180">
        <v>0.79977277190837193</v>
      </c>
      <c r="G100" s="180">
        <v>0.81170631408794258</v>
      </c>
      <c r="H100" s="180">
        <v>0.81964875432330742</v>
      </c>
      <c r="I100" s="180">
        <v>0.82224470756339829</v>
      </c>
      <c r="J100" s="180">
        <v>0.79955868103524486</v>
      </c>
      <c r="K100" s="180">
        <f t="shared" si="2"/>
        <v>0.7897303324733661</v>
      </c>
      <c r="L100" s="38"/>
      <c r="M100" s="38"/>
      <c r="N100" s="3"/>
      <c r="O100" s="3"/>
      <c r="S100" s="22"/>
      <c r="T100" s="22"/>
      <c r="U100" s="426"/>
      <c r="V100" s="426"/>
      <c r="W100" s="426"/>
      <c r="X100" s="426"/>
      <c r="Y100" s="426"/>
      <c r="Z100" s="426"/>
      <c r="AA100" s="426"/>
      <c r="AB100" s="426"/>
      <c r="AC100" s="426"/>
    </row>
    <row r="101" spans="2:89">
      <c r="B101" s="151" t="s">
        <v>27</v>
      </c>
      <c r="C101" s="180">
        <v>0.46311094047905671</v>
      </c>
      <c r="D101" s="180">
        <v>0.47738594802062351</v>
      </c>
      <c r="E101" s="180">
        <v>0.47523487635054418</v>
      </c>
      <c r="F101" s="180">
        <v>0.4704486802493057</v>
      </c>
      <c r="G101" s="180">
        <v>0.47764348661899436</v>
      </c>
      <c r="H101" s="180">
        <v>0.49562373689131989</v>
      </c>
      <c r="I101" s="180">
        <v>0.51384735043843</v>
      </c>
      <c r="J101" s="180">
        <v>0.52248846897027823</v>
      </c>
      <c r="K101" s="180">
        <f t="shared" si="2"/>
        <v>0.54158584484972316</v>
      </c>
      <c r="L101" s="38"/>
      <c r="M101" s="38"/>
      <c r="N101" s="3"/>
      <c r="O101" s="3"/>
      <c r="S101" s="22"/>
      <c r="T101" s="22"/>
      <c r="U101" s="426"/>
      <c r="V101" s="426"/>
      <c r="W101" s="426"/>
      <c r="X101" s="426"/>
      <c r="Y101" s="426"/>
      <c r="Z101" s="426"/>
      <c r="AA101" s="426"/>
      <c r="AB101" s="426"/>
      <c r="AC101" s="426"/>
    </row>
    <row r="102" spans="2:89">
      <c r="B102" s="151" t="s">
        <v>240</v>
      </c>
      <c r="C102" s="153">
        <v>0.93460675532891713</v>
      </c>
      <c r="D102" s="153">
        <v>0.93299100498562815</v>
      </c>
      <c r="E102" s="153">
        <v>0.9366090846237547</v>
      </c>
      <c r="F102" s="153">
        <v>0.93893418291640252</v>
      </c>
      <c r="G102" s="153">
        <v>0.94149753569422501</v>
      </c>
      <c r="H102" s="153">
        <v>0.93647292497948331</v>
      </c>
      <c r="I102" s="153">
        <v>0.92475752424757529</v>
      </c>
      <c r="J102" s="153">
        <v>0.91185623150960604</v>
      </c>
      <c r="K102" s="153">
        <f t="shared" si="2"/>
        <v>0.89947019848881837</v>
      </c>
      <c r="L102" s="186"/>
      <c r="M102" s="186"/>
      <c r="N102" s="108"/>
      <c r="O102" s="108"/>
      <c r="P102" s="108"/>
      <c r="Q102" s="108"/>
      <c r="R102" s="108"/>
      <c r="S102" s="108"/>
      <c r="T102" s="22"/>
      <c r="U102" s="426"/>
      <c r="V102" s="426"/>
      <c r="W102" s="426"/>
      <c r="X102" s="426"/>
      <c r="Y102" s="426"/>
      <c r="Z102" s="426"/>
      <c r="AA102" s="426"/>
      <c r="AB102" s="426"/>
      <c r="AC102" s="426"/>
    </row>
    <row r="103" spans="2:89">
      <c r="B103" s="151" t="s">
        <v>8</v>
      </c>
      <c r="C103" s="116">
        <v>0.9205798458387997</v>
      </c>
      <c r="D103" s="116">
        <v>0.92301906807037992</v>
      </c>
      <c r="E103" s="116">
        <v>0.92412805451707258</v>
      </c>
      <c r="F103" s="116">
        <v>0.92417122213818881</v>
      </c>
      <c r="G103" s="116">
        <v>0.92802226717559944</v>
      </c>
      <c r="H103" s="116">
        <v>0.92607534183757811</v>
      </c>
      <c r="I103" s="116">
        <v>0.91942514271920583</v>
      </c>
      <c r="J103" s="116">
        <v>0.91088074661703333</v>
      </c>
      <c r="K103" s="116">
        <f>K83/K93</f>
        <v>0.90305640835368928</v>
      </c>
      <c r="L103" s="186"/>
      <c r="M103" s="186"/>
      <c r="N103" s="108"/>
      <c r="O103" s="108"/>
      <c r="P103" s="108"/>
      <c r="Q103" s="108"/>
      <c r="R103" s="108"/>
      <c r="S103" s="108"/>
      <c r="T103" s="22"/>
      <c r="U103" s="426"/>
      <c r="V103" s="426"/>
      <c r="W103" s="426"/>
      <c r="X103" s="426"/>
      <c r="Y103" s="426"/>
      <c r="Z103" s="426"/>
      <c r="AA103" s="426"/>
      <c r="AB103" s="426"/>
      <c r="AC103" s="426"/>
    </row>
    <row r="104" spans="2:89" ht="24">
      <c r="B104" s="152" t="s">
        <v>274</v>
      </c>
      <c r="C104" s="187">
        <v>-1.0800487351506849E-2</v>
      </c>
      <c r="D104" s="187">
        <v>-4.423930477045146E-3</v>
      </c>
      <c r="E104" s="187">
        <v>1.0183192962647247E-3</v>
      </c>
      <c r="F104" s="187">
        <v>5.3067026366356851E-3</v>
      </c>
      <c r="G104" s="187">
        <v>1.6019595439023093E-2</v>
      </c>
      <c r="H104" s="187">
        <v>4.874455011607326E-3</v>
      </c>
      <c r="I104" s="187">
        <v>-1.3600621830068271E-2</v>
      </c>
      <c r="J104" s="187">
        <v>-1.5630400354970431E-2</v>
      </c>
      <c r="K104" s="187">
        <f>K103-K70</f>
        <v>1.1904969701254098E-2</v>
      </c>
      <c r="L104" s="186"/>
      <c r="M104" s="186"/>
      <c r="N104" s="108"/>
      <c r="O104" s="108"/>
      <c r="P104" s="108"/>
      <c r="Q104" s="108"/>
      <c r="R104" s="108"/>
      <c r="S104" s="108"/>
      <c r="T104" s="22"/>
      <c r="U104" s="426"/>
      <c r="V104" s="426"/>
      <c r="W104" s="426"/>
      <c r="X104" s="426"/>
      <c r="Y104" s="426"/>
      <c r="Z104" s="426"/>
      <c r="AA104" s="426"/>
      <c r="AB104" s="426"/>
      <c r="AC104" s="426"/>
    </row>
    <row r="105" spans="2:89" s="3" customFormat="1">
      <c r="B105" s="188"/>
      <c r="C105" s="635"/>
      <c r="D105" s="635"/>
      <c r="E105" s="635"/>
      <c r="F105" s="635"/>
      <c r="G105" s="635"/>
      <c r="H105" s="635"/>
      <c r="I105" s="635"/>
      <c r="J105" s="635"/>
      <c r="K105" s="635"/>
      <c r="L105" s="635"/>
      <c r="M105" s="635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</row>
    <row r="106" spans="2:89" s="6" customFormat="1" ht="15.75">
      <c r="B106" s="171" t="s">
        <v>275</v>
      </c>
      <c r="C106" s="189"/>
      <c r="D106" s="189"/>
      <c r="E106" s="79"/>
      <c r="F106" s="176"/>
      <c r="G106" s="428"/>
      <c r="H106" s="53"/>
      <c r="I106" s="53"/>
      <c r="J106" s="53"/>
      <c r="K106" s="53"/>
      <c r="L106" s="53"/>
      <c r="M106" s="176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</row>
    <row r="107" spans="2:89" s="3" customFormat="1">
      <c r="B107" s="188"/>
      <c r="C107" s="190"/>
      <c r="D107" s="190"/>
      <c r="E107" s="190"/>
      <c r="F107" s="190"/>
      <c r="G107" s="190"/>
      <c r="H107" s="190"/>
      <c r="I107" s="190"/>
      <c r="J107" s="190"/>
      <c r="K107" s="38"/>
      <c r="L107" s="38"/>
      <c r="M107" s="38"/>
    </row>
    <row r="108" spans="2:89" s="3" customFormat="1">
      <c r="B108" s="48" t="s">
        <v>276</v>
      </c>
      <c r="C108" s="191"/>
      <c r="D108" s="191"/>
      <c r="E108" s="191"/>
      <c r="F108" s="191"/>
      <c r="G108" s="191"/>
      <c r="H108" s="191"/>
      <c r="I108" s="191"/>
      <c r="J108" s="191"/>
      <c r="K108" s="38"/>
      <c r="L108" s="38"/>
      <c r="M108" s="38"/>
    </row>
    <row r="109" spans="2:89" s="3" customFormat="1">
      <c r="B109" s="163"/>
      <c r="C109" s="191"/>
      <c r="D109" s="191"/>
      <c r="E109" s="191"/>
      <c r="F109" s="191"/>
      <c r="G109" s="191"/>
      <c r="H109" s="191"/>
      <c r="I109" s="191"/>
      <c r="J109" s="191"/>
      <c r="K109" s="49"/>
      <c r="L109" s="49"/>
      <c r="M109" s="49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</row>
    <row r="110" spans="2:89" s="3" customFormat="1">
      <c r="B110" s="634" t="s">
        <v>30</v>
      </c>
      <c r="C110" s="629">
        <v>2015</v>
      </c>
      <c r="D110" s="629"/>
      <c r="E110" s="629">
        <v>2016</v>
      </c>
      <c r="F110" s="629"/>
      <c r="G110" s="629">
        <v>2017</v>
      </c>
      <c r="H110" s="629"/>
      <c r="I110" s="629">
        <v>2018</v>
      </c>
      <c r="J110" s="629"/>
      <c r="K110" s="629">
        <v>2019</v>
      </c>
      <c r="L110" s="629"/>
      <c r="M110" s="629">
        <v>2020</v>
      </c>
      <c r="N110" s="629"/>
      <c r="O110" s="627">
        <v>2021</v>
      </c>
      <c r="P110" s="628"/>
      <c r="Q110" s="627">
        <v>2022</v>
      </c>
      <c r="R110" s="628"/>
      <c r="S110" s="627">
        <v>2023</v>
      </c>
      <c r="T110" s="628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</row>
    <row r="111" spans="2:89" s="3" customFormat="1">
      <c r="B111" s="634"/>
      <c r="C111" s="155" t="s">
        <v>34</v>
      </c>
      <c r="D111" s="155" t="s">
        <v>35</v>
      </c>
      <c r="E111" s="155" t="s">
        <v>34</v>
      </c>
      <c r="F111" s="155" t="s">
        <v>35</v>
      </c>
      <c r="G111" s="155" t="s">
        <v>34</v>
      </c>
      <c r="H111" s="155" t="s">
        <v>35</v>
      </c>
      <c r="I111" s="155" t="s">
        <v>34</v>
      </c>
      <c r="J111" s="155" t="s">
        <v>35</v>
      </c>
      <c r="K111" s="155" t="s">
        <v>34</v>
      </c>
      <c r="L111" s="155" t="s">
        <v>35</v>
      </c>
      <c r="M111" s="155" t="s">
        <v>34</v>
      </c>
      <c r="N111" s="155" t="s">
        <v>35</v>
      </c>
      <c r="O111" s="155" t="s">
        <v>34</v>
      </c>
      <c r="P111" s="155" t="s">
        <v>35</v>
      </c>
      <c r="Q111" s="155" t="s">
        <v>34</v>
      </c>
      <c r="R111" s="155" t="s">
        <v>35</v>
      </c>
      <c r="S111" s="155" t="s">
        <v>34</v>
      </c>
      <c r="T111" s="155" t="s">
        <v>35</v>
      </c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</row>
    <row r="112" spans="2:89" s="69" customFormat="1">
      <c r="B112" s="182" t="s">
        <v>24</v>
      </c>
      <c r="C112" s="192">
        <v>243703</v>
      </c>
      <c r="D112" s="192">
        <v>230062</v>
      </c>
      <c r="E112" s="192">
        <v>236643</v>
      </c>
      <c r="F112" s="192">
        <v>222072</v>
      </c>
      <c r="G112" s="192">
        <v>243782</v>
      </c>
      <c r="H112" s="192">
        <v>230528</v>
      </c>
      <c r="I112" s="192">
        <v>250882</v>
      </c>
      <c r="J112" s="192">
        <v>238419</v>
      </c>
      <c r="K112" s="192">
        <v>253777</v>
      </c>
      <c r="L112" s="192">
        <v>241220</v>
      </c>
      <c r="M112" s="192">
        <v>259515</v>
      </c>
      <c r="N112" s="192">
        <v>247576</v>
      </c>
      <c r="O112" s="192">
        <v>252552</v>
      </c>
      <c r="P112" s="192">
        <v>242263</v>
      </c>
      <c r="Q112" s="192">
        <v>264930</v>
      </c>
      <c r="R112" s="192">
        <v>255094</v>
      </c>
      <c r="S112" s="192">
        <v>259970</v>
      </c>
      <c r="T112" s="192">
        <v>249413</v>
      </c>
      <c r="U112" s="10"/>
      <c r="V112" s="10"/>
      <c r="W112" s="10"/>
      <c r="X112" s="10"/>
      <c r="Y112" s="10"/>
      <c r="Z112" s="10"/>
      <c r="AA112" s="417"/>
      <c r="AB112" s="419"/>
      <c r="AC112" s="419"/>
      <c r="AD112" s="419"/>
      <c r="AE112" s="419"/>
      <c r="AF112" s="419"/>
      <c r="AG112" s="419"/>
      <c r="AH112" s="419"/>
      <c r="AI112" s="419"/>
      <c r="AJ112" s="419"/>
      <c r="AK112" s="419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</row>
    <row r="113" spans="2:89" s="69" customFormat="1">
      <c r="B113" s="182" t="s">
        <v>25</v>
      </c>
      <c r="C113" s="192">
        <v>1824391</v>
      </c>
      <c r="D113" s="192">
        <v>1749296</v>
      </c>
      <c r="E113" s="192">
        <v>1815474</v>
      </c>
      <c r="F113" s="192">
        <v>1743486</v>
      </c>
      <c r="G113" s="192">
        <v>1796834</v>
      </c>
      <c r="H113" s="192">
        <v>1727989</v>
      </c>
      <c r="I113" s="192">
        <v>1780390</v>
      </c>
      <c r="J113" s="192">
        <v>1711479</v>
      </c>
      <c r="K113" s="192">
        <v>1788357</v>
      </c>
      <c r="L113" s="192">
        <v>1722225</v>
      </c>
      <c r="M113" s="192">
        <v>1781246</v>
      </c>
      <c r="N113" s="192">
        <v>1716480</v>
      </c>
      <c r="O113" s="192">
        <v>1777801</v>
      </c>
      <c r="P113" s="192">
        <v>1708916</v>
      </c>
      <c r="Q113" s="192">
        <v>1767437</v>
      </c>
      <c r="R113" s="192">
        <v>1704686</v>
      </c>
      <c r="S113" s="192">
        <v>1754344</v>
      </c>
      <c r="T113" s="192">
        <v>1689021</v>
      </c>
      <c r="U113" s="417"/>
      <c r="V113" s="417"/>
      <c r="W113" s="417"/>
      <c r="X113" s="417"/>
      <c r="Y113" s="417"/>
      <c r="Z113" s="417"/>
      <c r="AA113" s="417"/>
      <c r="AB113" s="419"/>
      <c r="AC113" s="419"/>
      <c r="AD113" s="419"/>
      <c r="AE113" s="419"/>
      <c r="AF113" s="419"/>
      <c r="AG113" s="419"/>
      <c r="AH113" s="419"/>
      <c r="AI113" s="419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</row>
    <row r="114" spans="2:89" s="69" customFormat="1">
      <c r="B114" s="182" t="s">
        <v>26</v>
      </c>
      <c r="C114" s="192">
        <v>1195035</v>
      </c>
      <c r="D114" s="192">
        <v>1245017</v>
      </c>
      <c r="E114" s="192">
        <v>1189092</v>
      </c>
      <c r="F114" s="192">
        <v>1236463</v>
      </c>
      <c r="G114" s="192">
        <v>1197763</v>
      </c>
      <c r="H114" s="192">
        <v>1242724</v>
      </c>
      <c r="I114" s="192">
        <v>1209841</v>
      </c>
      <c r="J114" s="192">
        <v>1251174</v>
      </c>
      <c r="K114" s="192">
        <v>1229118</v>
      </c>
      <c r="L114" s="192">
        <v>1269308</v>
      </c>
      <c r="M114" s="192">
        <v>1245714</v>
      </c>
      <c r="N114" s="192">
        <v>1284795</v>
      </c>
      <c r="O114" s="192">
        <v>1256540</v>
      </c>
      <c r="P114" s="192">
        <v>1288449</v>
      </c>
      <c r="Q114" s="192">
        <v>1229216</v>
      </c>
      <c r="R114" s="192">
        <v>1252434</v>
      </c>
      <c r="S114" s="192">
        <v>1206926</v>
      </c>
      <c r="T114" s="192">
        <v>1227101</v>
      </c>
      <c r="U114" s="417"/>
      <c r="V114" s="417"/>
      <c r="W114" s="417"/>
      <c r="X114" s="417"/>
      <c r="Y114" s="417"/>
      <c r="Z114" s="417"/>
      <c r="AA114" s="417"/>
      <c r="AB114" s="419"/>
      <c r="AC114" s="419"/>
      <c r="AD114" s="419"/>
      <c r="AE114" s="419"/>
      <c r="AF114" s="419"/>
      <c r="AG114" s="419"/>
      <c r="AH114" s="419"/>
      <c r="AI114" s="419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</row>
    <row r="115" spans="2:89" s="69" customFormat="1">
      <c r="B115" s="182" t="s">
        <v>27</v>
      </c>
      <c r="C115" s="192">
        <v>320856</v>
      </c>
      <c r="D115" s="192">
        <v>396889</v>
      </c>
      <c r="E115" s="192">
        <v>329571</v>
      </c>
      <c r="F115" s="192">
        <v>407743</v>
      </c>
      <c r="G115" s="192">
        <v>328612</v>
      </c>
      <c r="H115" s="192">
        <v>404609</v>
      </c>
      <c r="I115" s="192">
        <v>326060</v>
      </c>
      <c r="J115" s="192">
        <v>400216</v>
      </c>
      <c r="K115" s="192">
        <v>332353</v>
      </c>
      <c r="L115" s="192">
        <v>407007</v>
      </c>
      <c r="M115" s="192">
        <v>344590</v>
      </c>
      <c r="N115" s="192">
        <v>419104</v>
      </c>
      <c r="O115" s="192">
        <v>357245</v>
      </c>
      <c r="P115" s="192">
        <v>430503</v>
      </c>
      <c r="Q115" s="192">
        <v>363085</v>
      </c>
      <c r="R115" s="192">
        <v>434317</v>
      </c>
      <c r="S115" s="192">
        <v>371090</v>
      </c>
      <c r="T115" s="192">
        <v>440956</v>
      </c>
      <c r="U115" s="417"/>
      <c r="V115" s="417"/>
      <c r="W115" s="417"/>
      <c r="X115" s="417"/>
      <c r="Y115" s="417"/>
      <c r="Z115" s="417"/>
      <c r="AA115" s="417"/>
      <c r="AB115" s="419"/>
      <c r="AC115" s="419"/>
      <c r="AD115" s="419"/>
      <c r="AE115" s="419"/>
      <c r="AF115" s="419"/>
      <c r="AG115" s="419"/>
      <c r="AH115" s="419"/>
      <c r="AI115" s="419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</row>
    <row r="116" spans="2:89" s="69" customFormat="1">
      <c r="B116" s="182" t="s">
        <v>240</v>
      </c>
      <c r="C116" s="192">
        <v>3768218</v>
      </c>
      <c r="D116" s="192">
        <v>3624926</v>
      </c>
      <c r="E116" s="192">
        <v>3723316</v>
      </c>
      <c r="F116" s="192">
        <v>3582032</v>
      </c>
      <c r="G116" s="192">
        <v>3709647</v>
      </c>
      <c r="H116" s="192">
        <v>3573611</v>
      </c>
      <c r="I116" s="192">
        <v>3711036</v>
      </c>
      <c r="J116" s="192">
        <v>3579532</v>
      </c>
      <c r="K116" s="192">
        <v>3737639</v>
      </c>
      <c r="L116" s="192">
        <v>3608937</v>
      </c>
      <c r="M116" s="192">
        <v>3734601</v>
      </c>
      <c r="N116" s="192">
        <v>3610649</v>
      </c>
      <c r="O116" s="192">
        <v>3723651</v>
      </c>
      <c r="P116" s="192">
        <v>3594656</v>
      </c>
      <c r="Q116" s="192">
        <v>3680952</v>
      </c>
      <c r="R116" s="192">
        <v>3559467</v>
      </c>
      <c r="S116" s="192">
        <v>3625792</v>
      </c>
      <c r="T116" s="192">
        <v>3506203</v>
      </c>
      <c r="U116" s="417"/>
      <c r="V116" s="417"/>
      <c r="W116" s="417"/>
      <c r="X116" s="417"/>
      <c r="Y116" s="417"/>
      <c r="Z116" s="417"/>
      <c r="AA116" s="417"/>
      <c r="AB116" s="419"/>
      <c r="AC116" s="419"/>
      <c r="AD116" s="419"/>
      <c r="AE116" s="419"/>
      <c r="AF116" s="419"/>
      <c r="AG116" s="419"/>
      <c r="AH116" s="419"/>
      <c r="AI116" s="419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</row>
    <row r="117" spans="2:89" s="73" customFormat="1">
      <c r="B117" s="184" t="s">
        <v>8</v>
      </c>
      <c r="C117" s="193">
        <v>4477234</v>
      </c>
      <c r="D117" s="193">
        <v>4339164</v>
      </c>
      <c r="E117" s="193">
        <v>4446746</v>
      </c>
      <c r="F117" s="193">
        <v>4308142</v>
      </c>
      <c r="G117" s="193">
        <v>4420020</v>
      </c>
      <c r="H117" s="193">
        <v>4283502</v>
      </c>
      <c r="I117" s="193">
        <v>4412499</v>
      </c>
      <c r="J117" s="193">
        <v>4279168</v>
      </c>
      <c r="K117" s="193">
        <v>4446352</v>
      </c>
      <c r="L117" s="193">
        <v>4316725</v>
      </c>
      <c r="M117" s="193">
        <v>4449894</v>
      </c>
      <c r="N117" s="193">
        <v>4324929</v>
      </c>
      <c r="O117" s="193">
        <v>4450747</v>
      </c>
      <c r="P117" s="193">
        <v>4321756</v>
      </c>
      <c r="Q117" s="193">
        <v>4411455</v>
      </c>
      <c r="R117" s="193">
        <v>4291935</v>
      </c>
      <c r="S117" s="193">
        <v>4350632</v>
      </c>
      <c r="T117" s="193">
        <v>4236330</v>
      </c>
      <c r="U117" s="417"/>
      <c r="V117" s="417"/>
      <c r="W117" s="417"/>
      <c r="X117" s="417"/>
      <c r="Y117" s="417"/>
      <c r="Z117" s="417"/>
      <c r="AA117" s="417"/>
      <c r="AB117" s="419"/>
      <c r="AC117" s="419"/>
      <c r="AD117" s="419"/>
      <c r="AE117" s="419"/>
      <c r="AF117" s="419"/>
      <c r="AG117" s="419"/>
      <c r="AH117" s="419"/>
      <c r="AI117" s="419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</row>
    <row r="118" spans="2:89" s="3" customFormat="1">
      <c r="B118" s="154"/>
      <c r="C118" s="42"/>
      <c r="D118" s="42"/>
      <c r="E118" s="42"/>
      <c r="F118" s="42"/>
      <c r="G118" s="42"/>
      <c r="H118" s="42"/>
      <c r="I118" s="42"/>
      <c r="J118" s="42"/>
      <c r="K118" s="161"/>
      <c r="L118" s="161"/>
      <c r="M118" s="161"/>
      <c r="N118" s="47"/>
      <c r="O118" s="47"/>
      <c r="P118" s="47"/>
      <c r="Q118" s="47"/>
      <c r="R118" s="47"/>
      <c r="S118" s="51"/>
      <c r="T118" s="51"/>
      <c r="U118" s="51"/>
      <c r="V118" s="51"/>
      <c r="W118" s="51"/>
      <c r="X118" s="51"/>
      <c r="Y118" s="51"/>
      <c r="Z118" s="51"/>
      <c r="AA118" s="51"/>
      <c r="AB118" s="419"/>
      <c r="AC118" s="419"/>
      <c r="AD118" s="419"/>
      <c r="AE118" s="419"/>
      <c r="AF118" s="419"/>
      <c r="AG118" s="419"/>
      <c r="AH118" s="419"/>
      <c r="AI118" s="419"/>
      <c r="AJ118" s="51"/>
      <c r="AK118" s="51"/>
      <c r="AL118" s="51"/>
      <c r="AM118" s="51"/>
      <c r="AN118" s="51"/>
      <c r="AO118" s="51"/>
      <c r="AP118" s="51"/>
      <c r="AQ118" s="51"/>
      <c r="AR118" s="51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</row>
    <row r="119" spans="2:89" s="3" customFormat="1">
      <c r="B119" s="48" t="s">
        <v>241</v>
      </c>
      <c r="C119" s="38"/>
      <c r="D119" s="38"/>
      <c r="E119" s="38"/>
      <c r="F119" s="38"/>
      <c r="G119" s="38"/>
      <c r="H119" s="38"/>
      <c r="I119" s="186"/>
      <c r="J119" s="186"/>
      <c r="K119" s="53"/>
      <c r="L119" s="53"/>
      <c r="M119" s="53"/>
      <c r="N119" s="5"/>
      <c r="O119" s="5"/>
      <c r="P119" s="5"/>
      <c r="Q119" s="5"/>
      <c r="R119" s="5"/>
      <c r="S119" s="24"/>
      <c r="T119" s="24"/>
      <c r="U119" s="24"/>
      <c r="V119" s="24"/>
      <c r="W119" s="24"/>
      <c r="X119" s="24"/>
      <c r="Y119" s="24"/>
      <c r="Z119" s="24"/>
      <c r="AA119" s="24"/>
      <c r="AB119" s="419"/>
      <c r="AC119" s="419"/>
      <c r="AD119" s="419"/>
      <c r="AE119" s="419"/>
      <c r="AF119" s="419"/>
      <c r="AG119" s="419"/>
      <c r="AH119" s="419"/>
      <c r="AI119" s="419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</row>
    <row r="120" spans="2:89" s="3" customFormat="1">
      <c r="B120" s="41"/>
      <c r="C120" s="38"/>
      <c r="D120" s="38"/>
      <c r="E120" s="38"/>
      <c r="F120" s="38"/>
      <c r="G120" s="38"/>
      <c r="H120" s="38"/>
      <c r="I120" s="38"/>
      <c r="J120" s="38"/>
      <c r="K120" s="53"/>
      <c r="L120" s="53"/>
      <c r="M120" s="53"/>
      <c r="N120" s="5"/>
      <c r="O120" s="5"/>
      <c r="P120" s="5"/>
      <c r="Q120" s="5"/>
      <c r="R120" s="5"/>
      <c r="S120" s="24"/>
      <c r="T120" s="24"/>
      <c r="U120" s="24"/>
      <c r="V120" s="24"/>
      <c r="W120" s="24"/>
      <c r="X120" s="24"/>
      <c r="Y120" s="24"/>
      <c r="Z120" s="24"/>
      <c r="AA120" s="24"/>
      <c r="AB120" s="419"/>
      <c r="AC120" s="419"/>
      <c r="AD120" s="419"/>
      <c r="AE120" s="419"/>
      <c r="AF120" s="419"/>
      <c r="AG120" s="419"/>
      <c r="AH120" s="419"/>
      <c r="AI120" s="419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</row>
    <row r="121" spans="2:89" s="3" customFormat="1">
      <c r="B121" s="634" t="s">
        <v>242</v>
      </c>
      <c r="C121" s="629">
        <v>2015</v>
      </c>
      <c r="D121" s="629"/>
      <c r="E121" s="629">
        <v>2016</v>
      </c>
      <c r="F121" s="629"/>
      <c r="G121" s="629">
        <v>2017</v>
      </c>
      <c r="H121" s="629"/>
      <c r="I121" s="629">
        <v>2018</v>
      </c>
      <c r="J121" s="629"/>
      <c r="K121" s="629">
        <v>2019</v>
      </c>
      <c r="L121" s="629"/>
      <c r="M121" s="629">
        <v>2020</v>
      </c>
      <c r="N121" s="629"/>
      <c r="O121" s="627">
        <v>2021</v>
      </c>
      <c r="P121" s="628"/>
      <c r="Q121" s="627">
        <v>2022</v>
      </c>
      <c r="R121" s="628"/>
      <c r="S121" s="627">
        <v>2023</v>
      </c>
      <c r="T121" s="628"/>
      <c r="U121" s="24"/>
      <c r="V121" s="24"/>
      <c r="W121" s="24"/>
      <c r="X121" s="24"/>
      <c r="Y121" s="24"/>
      <c r="Z121" s="24"/>
      <c r="AA121" s="24"/>
      <c r="AB121" s="419"/>
      <c r="AC121" s="419"/>
      <c r="AD121" s="419"/>
      <c r="AE121" s="419"/>
      <c r="AF121" s="419"/>
      <c r="AG121" s="419"/>
      <c r="AH121" s="419"/>
      <c r="AI121" s="419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</row>
    <row r="122" spans="2:89" s="3" customFormat="1">
      <c r="B122" s="634"/>
      <c r="C122" s="155" t="s">
        <v>34</v>
      </c>
      <c r="D122" s="155" t="s">
        <v>35</v>
      </c>
      <c r="E122" s="155" t="s">
        <v>34</v>
      </c>
      <c r="F122" s="155" t="s">
        <v>35</v>
      </c>
      <c r="G122" s="155" t="s">
        <v>34</v>
      </c>
      <c r="H122" s="155" t="s">
        <v>35</v>
      </c>
      <c r="I122" s="155" t="s">
        <v>34</v>
      </c>
      <c r="J122" s="155" t="s">
        <v>35</v>
      </c>
      <c r="K122" s="155" t="s">
        <v>34</v>
      </c>
      <c r="L122" s="155" t="s">
        <v>35</v>
      </c>
      <c r="M122" s="155" t="s">
        <v>34</v>
      </c>
      <c r="N122" s="155" t="s">
        <v>35</v>
      </c>
      <c r="O122" s="155" t="s">
        <v>34</v>
      </c>
      <c r="P122" s="155" t="s">
        <v>35</v>
      </c>
      <c r="Q122" s="155" t="s">
        <v>34</v>
      </c>
      <c r="R122" s="155" t="s">
        <v>35</v>
      </c>
      <c r="S122" s="155" t="s">
        <v>34</v>
      </c>
      <c r="T122" s="155" t="s">
        <v>35</v>
      </c>
      <c r="U122" s="24"/>
      <c r="V122" s="24"/>
      <c r="W122" s="24"/>
      <c r="X122" s="24"/>
      <c r="Y122" s="24"/>
      <c r="Z122" s="24"/>
      <c r="AA122" s="24"/>
      <c r="AB122" s="419"/>
      <c r="AC122" s="419"/>
      <c r="AD122" s="419"/>
      <c r="AE122" s="419"/>
      <c r="AF122" s="419"/>
      <c r="AG122" s="419"/>
      <c r="AH122" s="419"/>
      <c r="AI122" s="419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</row>
    <row r="123" spans="2:89" s="12" customFormat="1">
      <c r="B123" s="169" t="s">
        <v>243</v>
      </c>
      <c r="C123" s="308">
        <v>388837</v>
      </c>
      <c r="D123" s="308">
        <v>370395</v>
      </c>
      <c r="E123" s="308">
        <v>387709</v>
      </c>
      <c r="F123" s="308">
        <v>369460</v>
      </c>
      <c r="G123" s="308">
        <v>387996</v>
      </c>
      <c r="H123" s="308">
        <v>369833</v>
      </c>
      <c r="I123" s="308">
        <v>390648</v>
      </c>
      <c r="J123" s="308">
        <v>373224</v>
      </c>
      <c r="K123" s="308">
        <v>397230</v>
      </c>
      <c r="L123" s="308">
        <v>379800</v>
      </c>
      <c r="M123" s="308">
        <v>398924</v>
      </c>
      <c r="N123" s="308">
        <v>381649</v>
      </c>
      <c r="O123" s="308">
        <v>400853</v>
      </c>
      <c r="P123" s="308">
        <v>383566</v>
      </c>
      <c r="Q123" s="308">
        <v>401523</v>
      </c>
      <c r="R123" s="308">
        <v>384221</v>
      </c>
      <c r="S123" s="308">
        <v>400912</v>
      </c>
      <c r="T123" s="308">
        <v>383823</v>
      </c>
      <c r="U123" s="417"/>
      <c r="V123" s="417"/>
      <c r="W123" s="417"/>
      <c r="X123" s="417"/>
      <c r="Y123" s="417"/>
      <c r="Z123" s="417"/>
      <c r="AA123" s="417"/>
      <c r="AB123" s="419"/>
      <c r="AC123" s="419"/>
      <c r="AD123" s="419"/>
      <c r="AE123" s="419"/>
      <c r="AF123" s="419"/>
      <c r="AG123" s="419"/>
      <c r="AH123" s="419"/>
      <c r="AI123" s="419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</row>
    <row r="124" spans="2:89" s="12" customFormat="1">
      <c r="B124" s="169" t="s">
        <v>244</v>
      </c>
      <c r="C124" s="308">
        <v>1985322</v>
      </c>
      <c r="D124" s="308">
        <v>1892887</v>
      </c>
      <c r="E124" s="308">
        <v>1971984</v>
      </c>
      <c r="F124" s="82">
        <v>1881201</v>
      </c>
      <c r="G124" s="308">
        <v>1965371</v>
      </c>
      <c r="H124" s="308">
        <v>1875316</v>
      </c>
      <c r="I124" s="308">
        <v>1969577</v>
      </c>
      <c r="J124" s="308">
        <v>1883480</v>
      </c>
      <c r="K124" s="308">
        <v>1992848</v>
      </c>
      <c r="L124" s="308">
        <v>1906350</v>
      </c>
      <c r="M124" s="308">
        <v>2000999</v>
      </c>
      <c r="N124" s="308">
        <v>1915136</v>
      </c>
      <c r="O124" s="308">
        <v>2010512</v>
      </c>
      <c r="P124" s="308">
        <v>1924872</v>
      </c>
      <c r="Q124" s="308">
        <v>2017658</v>
      </c>
      <c r="R124" s="308">
        <v>1932017</v>
      </c>
      <c r="S124" s="308">
        <v>2022029</v>
      </c>
      <c r="T124" s="308">
        <v>1936240</v>
      </c>
      <c r="U124" s="417"/>
      <c r="V124" s="417"/>
      <c r="W124" s="417"/>
      <c r="X124" s="417"/>
      <c r="Y124" s="417"/>
      <c r="Z124" s="417"/>
      <c r="AA124" s="417"/>
      <c r="AB124" s="419"/>
      <c r="AC124" s="419"/>
      <c r="AD124" s="419"/>
      <c r="AE124" s="419"/>
      <c r="AF124" s="419"/>
      <c r="AG124" s="419"/>
      <c r="AH124" s="419"/>
      <c r="AI124" s="419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</row>
    <row r="125" spans="2:89" s="12" customFormat="1">
      <c r="B125" s="169" t="s">
        <v>245</v>
      </c>
      <c r="C125" s="308">
        <v>1656396</v>
      </c>
      <c r="D125" s="308">
        <v>1583805</v>
      </c>
      <c r="E125" s="308">
        <v>1640134</v>
      </c>
      <c r="F125" s="308">
        <v>1568254</v>
      </c>
      <c r="G125" s="308">
        <v>1626679</v>
      </c>
      <c r="H125" s="308">
        <v>1555750</v>
      </c>
      <c r="I125" s="308">
        <v>1618663</v>
      </c>
      <c r="J125" s="308">
        <v>1551752</v>
      </c>
      <c r="K125" s="308">
        <v>1623381</v>
      </c>
      <c r="L125" s="308">
        <v>1556800</v>
      </c>
      <c r="M125" s="308">
        <v>1619874</v>
      </c>
      <c r="N125" s="308">
        <v>1552463</v>
      </c>
      <c r="O125" s="308">
        <v>1619428</v>
      </c>
      <c r="P125" s="308">
        <v>1551890</v>
      </c>
      <c r="Q125" s="308">
        <v>1619454</v>
      </c>
      <c r="R125" s="308">
        <v>1551847</v>
      </c>
      <c r="S125" s="308">
        <v>1620491</v>
      </c>
      <c r="T125" s="308">
        <v>1552730</v>
      </c>
      <c r="U125" s="417"/>
      <c r="V125" s="417"/>
      <c r="W125" s="417"/>
      <c r="X125" s="417"/>
      <c r="Y125" s="417"/>
      <c r="Z125" s="417"/>
      <c r="AA125" s="417"/>
      <c r="AB125" s="419"/>
      <c r="AC125" s="419"/>
      <c r="AD125" s="419"/>
      <c r="AE125" s="419"/>
      <c r="AF125" s="419"/>
      <c r="AG125" s="419"/>
      <c r="AH125" s="419"/>
      <c r="AI125" s="419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</row>
    <row r="126" spans="2:89" s="12" customFormat="1">
      <c r="B126" s="169" t="s">
        <v>246</v>
      </c>
      <c r="C126" s="308">
        <v>850682</v>
      </c>
      <c r="D126" s="308">
        <v>817237</v>
      </c>
      <c r="E126" s="308">
        <v>843618</v>
      </c>
      <c r="F126" s="308">
        <v>809937</v>
      </c>
      <c r="G126" s="308">
        <v>836825</v>
      </c>
      <c r="H126" s="308">
        <v>803240</v>
      </c>
      <c r="I126" s="308">
        <v>831887</v>
      </c>
      <c r="J126" s="308">
        <v>800795</v>
      </c>
      <c r="K126" s="308">
        <v>831655</v>
      </c>
      <c r="L126" s="308">
        <v>800786</v>
      </c>
      <c r="M126" s="308">
        <v>826035</v>
      </c>
      <c r="N126" s="308">
        <v>794105</v>
      </c>
      <c r="O126" s="308">
        <v>821680</v>
      </c>
      <c r="P126" s="308">
        <v>789530</v>
      </c>
      <c r="Q126" s="308">
        <v>817722</v>
      </c>
      <c r="R126" s="308">
        <v>785336</v>
      </c>
      <c r="S126" s="308">
        <v>814729</v>
      </c>
      <c r="T126" s="308">
        <v>782082</v>
      </c>
      <c r="U126" s="417"/>
      <c r="V126" s="417"/>
      <c r="W126" s="417"/>
      <c r="X126" s="417"/>
      <c r="Y126" s="417"/>
      <c r="Z126" s="417"/>
      <c r="AA126" s="417"/>
      <c r="AB126" s="419"/>
      <c r="AC126" s="419"/>
      <c r="AD126" s="419"/>
      <c r="AE126" s="419"/>
      <c r="AF126" s="419"/>
      <c r="AG126" s="419"/>
      <c r="AH126" s="419"/>
      <c r="AI126" s="419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</row>
    <row r="127" spans="2:89" s="12" customFormat="1">
      <c r="B127" s="169" t="s">
        <v>247</v>
      </c>
      <c r="C127" s="308">
        <v>4030555</v>
      </c>
      <c r="D127" s="308">
        <v>3847087</v>
      </c>
      <c r="E127" s="308">
        <v>3999827</v>
      </c>
      <c r="F127" s="308">
        <v>3818915</v>
      </c>
      <c r="G127" s="308">
        <v>3980046</v>
      </c>
      <c r="H127" s="308">
        <v>3800899</v>
      </c>
      <c r="I127" s="308">
        <v>3978888</v>
      </c>
      <c r="J127" s="308">
        <v>3808456</v>
      </c>
      <c r="K127" s="308">
        <v>4013459</v>
      </c>
      <c r="L127" s="308">
        <v>3842950</v>
      </c>
      <c r="M127" s="308">
        <v>4019797</v>
      </c>
      <c r="N127" s="308">
        <v>3849248</v>
      </c>
      <c r="O127" s="308">
        <v>4030793</v>
      </c>
      <c r="P127" s="308">
        <v>3860328</v>
      </c>
      <c r="Q127" s="308">
        <v>4038635</v>
      </c>
      <c r="R127" s="308">
        <v>3868085</v>
      </c>
      <c r="S127" s="308">
        <v>4043432</v>
      </c>
      <c r="T127" s="308">
        <v>3872793</v>
      </c>
      <c r="U127" s="417"/>
      <c r="V127" s="417"/>
      <c r="W127" s="417"/>
      <c r="X127" s="417"/>
      <c r="Y127" s="417"/>
      <c r="Z127" s="417"/>
      <c r="AA127" s="417"/>
      <c r="AB127" s="419"/>
      <c r="AC127" s="419"/>
      <c r="AD127" s="419"/>
      <c r="AE127" s="419"/>
      <c r="AF127" s="419"/>
      <c r="AG127" s="419"/>
      <c r="AH127" s="419"/>
      <c r="AI127" s="419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</row>
    <row r="128" spans="2:89" s="3" customFormat="1">
      <c r="B128" s="151" t="s">
        <v>248</v>
      </c>
      <c r="C128" s="309">
        <v>4881237</v>
      </c>
      <c r="D128" s="309">
        <v>4664324</v>
      </c>
      <c r="E128" s="309">
        <v>4843445</v>
      </c>
      <c r="F128" s="309">
        <v>4628852</v>
      </c>
      <c r="G128" s="309">
        <v>4816871</v>
      </c>
      <c r="H128" s="309">
        <v>4604139</v>
      </c>
      <c r="I128" s="309">
        <v>4810775</v>
      </c>
      <c r="J128" s="309">
        <v>4609251</v>
      </c>
      <c r="K128" s="309">
        <v>4845114</v>
      </c>
      <c r="L128" s="309">
        <v>4643736</v>
      </c>
      <c r="M128" s="309">
        <v>4845832</v>
      </c>
      <c r="N128" s="309">
        <v>4643353</v>
      </c>
      <c r="O128" s="309">
        <v>4852473</v>
      </c>
      <c r="P128" s="309">
        <v>4649858</v>
      </c>
      <c r="Q128" s="309">
        <v>4856357</v>
      </c>
      <c r="R128" s="309">
        <v>4653421</v>
      </c>
      <c r="S128" s="309">
        <v>4858161</v>
      </c>
      <c r="T128" s="309">
        <v>4654875</v>
      </c>
      <c r="U128" s="417"/>
      <c r="V128" s="417"/>
      <c r="W128" s="417"/>
      <c r="X128" s="417"/>
      <c r="Y128" s="417"/>
      <c r="Z128" s="417"/>
      <c r="AA128" s="417"/>
      <c r="AB128" s="419"/>
      <c r="AC128" s="419"/>
      <c r="AD128" s="419"/>
      <c r="AE128" s="419"/>
      <c r="AF128" s="419"/>
      <c r="AG128" s="419"/>
      <c r="AH128" s="419"/>
      <c r="AI128" s="419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</row>
    <row r="129" spans="2:89" s="3" customFormat="1">
      <c r="B129" s="38"/>
      <c r="C129" s="194"/>
      <c r="D129" s="194"/>
      <c r="E129" s="38"/>
      <c r="F129" s="38"/>
      <c r="G129" s="38"/>
      <c r="H129" s="38"/>
      <c r="I129" s="38"/>
      <c r="J129" s="38"/>
      <c r="K129" s="53"/>
      <c r="L129" s="53"/>
      <c r="M129" s="53"/>
      <c r="N129" s="5"/>
      <c r="O129" s="5"/>
      <c r="P129" s="5"/>
      <c r="Q129" s="5"/>
      <c r="R129" s="5"/>
      <c r="S129" s="24"/>
      <c r="T129" s="24"/>
      <c r="U129" s="24"/>
      <c r="V129" s="24"/>
      <c r="W129" s="24"/>
      <c r="X129" s="24"/>
      <c r="Y129" s="24"/>
      <c r="Z129" s="24"/>
      <c r="AA129" s="24"/>
      <c r="AB129" s="419"/>
      <c r="AC129" s="419"/>
      <c r="AD129" s="419"/>
      <c r="AE129" s="419"/>
      <c r="AF129" s="419"/>
      <c r="AG129" s="419"/>
      <c r="AH129" s="419"/>
      <c r="AI129" s="419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</row>
    <row r="130" spans="2:89" s="3" customFormat="1">
      <c r="B130" s="52"/>
      <c r="C130" s="52"/>
      <c r="D130" s="52"/>
      <c r="E130" s="52"/>
      <c r="F130" s="52"/>
      <c r="G130" s="52"/>
      <c r="H130" s="52"/>
      <c r="I130" s="52"/>
      <c r="J130" s="52"/>
      <c r="K130" s="53"/>
      <c r="L130" s="53"/>
      <c r="M130" s="53"/>
      <c r="N130" s="5"/>
      <c r="O130" s="5"/>
      <c r="P130" s="5"/>
      <c r="Q130" s="5"/>
      <c r="R130" s="5"/>
      <c r="S130" s="24"/>
      <c r="T130" s="24"/>
      <c r="U130" s="24"/>
      <c r="V130" s="24"/>
      <c r="W130" s="24"/>
      <c r="X130" s="24"/>
      <c r="Y130" s="24"/>
      <c r="Z130" s="24"/>
      <c r="AA130" s="24"/>
      <c r="AB130" s="419"/>
      <c r="AC130" s="419"/>
      <c r="AD130" s="419"/>
      <c r="AE130" s="419"/>
      <c r="AF130" s="419"/>
      <c r="AG130" s="419"/>
      <c r="AH130" s="419"/>
      <c r="AI130" s="419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</row>
    <row r="131" spans="2:89" s="3" customFormat="1" ht="15.75">
      <c r="B131" s="171" t="s">
        <v>277</v>
      </c>
      <c r="C131" s="52"/>
      <c r="D131" s="52"/>
      <c r="E131" s="52"/>
      <c r="F131" s="52"/>
      <c r="G131" s="52"/>
      <c r="H131" s="52"/>
      <c r="I131" s="52"/>
      <c r="J131" s="52"/>
      <c r="K131" s="161"/>
      <c r="L131" s="161"/>
      <c r="M131" s="161"/>
      <c r="N131" s="47"/>
      <c r="O131" s="47"/>
      <c r="P131" s="47"/>
      <c r="Q131" s="47"/>
      <c r="R131" s="47"/>
      <c r="S131" s="51"/>
      <c r="T131" s="51"/>
      <c r="U131" s="51"/>
      <c r="V131" s="51"/>
      <c r="W131" s="51"/>
      <c r="X131" s="51"/>
      <c r="Y131" s="51"/>
      <c r="Z131" s="51"/>
      <c r="AA131" s="51"/>
      <c r="AB131" s="419"/>
      <c r="AC131" s="419"/>
      <c r="AD131" s="419"/>
      <c r="AE131" s="419"/>
      <c r="AF131" s="419"/>
      <c r="AG131" s="419"/>
      <c r="AH131" s="419"/>
      <c r="AI131" s="419"/>
      <c r="AJ131" s="51"/>
      <c r="AK131" s="51"/>
      <c r="AL131" s="51"/>
      <c r="AM131" s="51"/>
      <c r="AN131" s="51"/>
      <c r="AO131" s="51"/>
      <c r="AP131" s="51"/>
      <c r="AQ131" s="51"/>
      <c r="AR131" s="51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</row>
    <row r="132" spans="2:89" s="3" customFormat="1">
      <c r="B132" s="52"/>
      <c r="C132" s="52"/>
      <c r="D132" s="52"/>
      <c r="E132" s="52"/>
      <c r="F132" s="52"/>
      <c r="G132" s="52"/>
      <c r="H132" s="52"/>
      <c r="I132" s="52"/>
      <c r="J132" s="52"/>
      <c r="K132" s="161"/>
      <c r="L132" s="161"/>
      <c r="M132" s="161"/>
      <c r="N132" s="47"/>
      <c r="O132" s="47"/>
      <c r="P132" s="47"/>
      <c r="Q132" s="47"/>
      <c r="R132" s="47"/>
      <c r="S132" s="51"/>
      <c r="T132" s="51"/>
      <c r="U132" s="51"/>
      <c r="V132" s="51"/>
      <c r="W132" s="51"/>
      <c r="X132" s="51"/>
      <c r="Y132" s="51"/>
      <c r="Z132" s="51"/>
      <c r="AA132" s="51"/>
      <c r="AB132" s="419"/>
      <c r="AC132" s="419"/>
      <c r="AD132" s="419"/>
      <c r="AE132" s="419"/>
      <c r="AF132" s="419"/>
      <c r="AG132" s="419"/>
      <c r="AH132" s="419"/>
      <c r="AI132" s="419"/>
      <c r="AJ132" s="51"/>
      <c r="AK132" s="51"/>
      <c r="AL132" s="51"/>
      <c r="AM132" s="51"/>
      <c r="AN132" s="51"/>
      <c r="AO132" s="51"/>
      <c r="AP132" s="51"/>
      <c r="AQ132" s="51"/>
      <c r="AR132" s="51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</row>
    <row r="133" spans="2:89" s="3" customFormat="1">
      <c r="B133" s="634" t="s">
        <v>242</v>
      </c>
      <c r="C133" s="629">
        <v>2015</v>
      </c>
      <c r="D133" s="629"/>
      <c r="E133" s="629">
        <v>2016</v>
      </c>
      <c r="F133" s="629"/>
      <c r="G133" s="629">
        <v>2017</v>
      </c>
      <c r="H133" s="629"/>
      <c r="I133" s="629">
        <v>2018</v>
      </c>
      <c r="J133" s="629"/>
      <c r="K133" s="629">
        <v>2019</v>
      </c>
      <c r="L133" s="629"/>
      <c r="M133" s="629">
        <v>2020</v>
      </c>
      <c r="N133" s="629"/>
      <c r="O133" s="627">
        <v>2021</v>
      </c>
      <c r="P133" s="628"/>
      <c r="Q133" s="627">
        <v>2022</v>
      </c>
      <c r="R133" s="628"/>
      <c r="S133" s="627">
        <v>2023</v>
      </c>
      <c r="T133" s="628"/>
      <c r="U133" s="51"/>
      <c r="V133" s="51"/>
      <c r="W133" s="51"/>
      <c r="X133" s="51"/>
      <c r="Y133" s="51"/>
      <c r="Z133" s="51"/>
      <c r="AA133" s="51"/>
      <c r="AB133" s="419"/>
      <c r="AC133" s="419"/>
      <c r="AD133" s="419"/>
      <c r="AE133" s="419"/>
      <c r="AF133" s="419"/>
      <c r="AG133" s="419"/>
      <c r="AH133" s="419"/>
      <c r="AI133" s="419"/>
      <c r="AJ133" s="51"/>
      <c r="AK133" s="51"/>
      <c r="AL133" s="51"/>
      <c r="AM133" s="51"/>
      <c r="AN133" s="51"/>
      <c r="AO133" s="51"/>
      <c r="AP133" s="51"/>
      <c r="AQ133" s="51"/>
      <c r="AR133" s="51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</row>
    <row r="134" spans="2:89" s="3" customFormat="1">
      <c r="B134" s="634"/>
      <c r="C134" s="155" t="s">
        <v>34</v>
      </c>
      <c r="D134" s="155" t="s">
        <v>35</v>
      </c>
      <c r="E134" s="155" t="s">
        <v>34</v>
      </c>
      <c r="F134" s="155" t="s">
        <v>35</v>
      </c>
      <c r="G134" s="155" t="s">
        <v>34</v>
      </c>
      <c r="H134" s="155" t="s">
        <v>35</v>
      </c>
      <c r="I134" s="155" t="s">
        <v>34</v>
      </c>
      <c r="J134" s="155" t="s">
        <v>35</v>
      </c>
      <c r="K134" s="155" t="s">
        <v>34</v>
      </c>
      <c r="L134" s="155" t="s">
        <v>35</v>
      </c>
      <c r="M134" s="155" t="s">
        <v>34</v>
      </c>
      <c r="N134" s="155" t="s">
        <v>35</v>
      </c>
      <c r="O134" s="155" t="s">
        <v>34</v>
      </c>
      <c r="P134" s="155" t="s">
        <v>35</v>
      </c>
      <c r="Q134" s="155" t="s">
        <v>34</v>
      </c>
      <c r="R134" s="155" t="s">
        <v>35</v>
      </c>
      <c r="S134" s="155" t="s">
        <v>34</v>
      </c>
      <c r="T134" s="155" t="s">
        <v>35</v>
      </c>
      <c r="U134" s="418"/>
      <c r="V134" s="418"/>
      <c r="W134" s="418"/>
      <c r="X134" s="418"/>
      <c r="Y134" s="418"/>
      <c r="Z134" s="418"/>
      <c r="AA134" s="418"/>
      <c r="AB134" s="419"/>
      <c r="AC134" s="419"/>
      <c r="AD134" s="419"/>
      <c r="AE134" s="419"/>
      <c r="AF134" s="419"/>
      <c r="AG134" s="419"/>
      <c r="AH134" s="419"/>
      <c r="AI134" s="419"/>
      <c r="AJ134" s="51"/>
      <c r="AK134" s="51"/>
      <c r="AL134" s="51"/>
      <c r="AM134" s="51"/>
      <c r="AN134" s="51"/>
      <c r="AO134" s="51"/>
      <c r="AP134" s="51"/>
      <c r="AQ134" s="51"/>
      <c r="AR134" s="51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</row>
    <row r="135" spans="2:89" s="12" customFormat="1">
      <c r="B135" s="169" t="s">
        <v>36</v>
      </c>
      <c r="C135" s="153">
        <v>0.62674848329762856</v>
      </c>
      <c r="D135" s="153">
        <v>0.62112609511467487</v>
      </c>
      <c r="E135" s="153">
        <v>0.61036241098349531</v>
      </c>
      <c r="F135" s="153">
        <v>0.60107183456937152</v>
      </c>
      <c r="G135" s="153">
        <v>0.62831060114021797</v>
      </c>
      <c r="H135" s="153">
        <v>0.62332998948173901</v>
      </c>
      <c r="I135" s="153">
        <v>0.64222010608015401</v>
      </c>
      <c r="J135" s="153">
        <v>0.63880940132467368</v>
      </c>
      <c r="K135" s="153">
        <v>0.63886665156206734</v>
      </c>
      <c r="L135" s="153">
        <v>0.63512374934175886</v>
      </c>
      <c r="M135" s="153">
        <v>0.65053744572901107</v>
      </c>
      <c r="N135" s="153">
        <v>0.64870076955527201</v>
      </c>
      <c r="O135" s="153">
        <v>0.63003644727618358</v>
      </c>
      <c r="P135" s="153">
        <v>0.63160707674819982</v>
      </c>
      <c r="Q135" s="153">
        <v>0.65981276290523827</v>
      </c>
      <c r="R135" s="153">
        <v>0.66392518888868646</v>
      </c>
      <c r="S135" s="153">
        <f>S112/S123</f>
        <v>0.64844654188450335</v>
      </c>
      <c r="T135" s="153">
        <f>T112/T123</f>
        <v>0.64981254380274245</v>
      </c>
      <c r="U135" s="418"/>
      <c r="V135" s="418"/>
      <c r="W135" s="418"/>
      <c r="X135" s="418"/>
      <c r="Y135" s="418"/>
      <c r="Z135" s="418"/>
      <c r="AA135" s="418"/>
      <c r="AB135" s="419"/>
      <c r="AC135" s="419"/>
      <c r="AD135" s="419"/>
      <c r="AE135" s="419"/>
      <c r="AF135" s="419"/>
      <c r="AG135" s="419"/>
      <c r="AH135" s="419"/>
      <c r="AI135" s="419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</row>
    <row r="136" spans="2:89" s="12" customFormat="1">
      <c r="B136" s="169" t="s">
        <v>92</v>
      </c>
      <c r="C136" s="153">
        <v>0.91893959770757594</v>
      </c>
      <c r="D136" s="153">
        <v>0.92414180032933824</v>
      </c>
      <c r="E136" s="153">
        <v>0.92063323028990096</v>
      </c>
      <c r="F136" s="153">
        <v>0.92679410653088112</v>
      </c>
      <c r="G136" s="153">
        <v>0.91424672491860315</v>
      </c>
      <c r="H136" s="153">
        <v>0.92143884017413602</v>
      </c>
      <c r="I136" s="153">
        <v>0.90394536491845712</v>
      </c>
      <c r="J136" s="153">
        <v>0.90867914711066744</v>
      </c>
      <c r="K136" s="153">
        <v>0.89738755790707569</v>
      </c>
      <c r="L136" s="153">
        <v>0.90341490282476988</v>
      </c>
      <c r="M136" s="153">
        <v>0.8901783559112223</v>
      </c>
      <c r="N136" s="153">
        <v>0.89627055206523187</v>
      </c>
      <c r="O136" s="153">
        <v>0.88425286693140848</v>
      </c>
      <c r="P136" s="153">
        <v>0.88780760486931076</v>
      </c>
      <c r="Q136" s="153">
        <v>0.87598443343718313</v>
      </c>
      <c r="R136" s="153">
        <v>0.88233488628723244</v>
      </c>
      <c r="S136" s="153">
        <f t="shared" ref="S136:T140" si="3">S113/S124</f>
        <v>0.86761564745114927</v>
      </c>
      <c r="T136" s="153">
        <f t="shared" si="3"/>
        <v>0.87232006362847581</v>
      </c>
      <c r="U136" s="418"/>
      <c r="V136" s="418"/>
      <c r="W136" s="418"/>
      <c r="X136" s="418"/>
      <c r="Y136" s="418"/>
      <c r="Z136" s="418"/>
      <c r="AA136" s="418"/>
      <c r="AB136" s="419"/>
      <c r="AC136" s="419"/>
      <c r="AD136" s="419"/>
      <c r="AE136" s="419"/>
      <c r="AF136" s="419"/>
      <c r="AG136" s="419"/>
      <c r="AH136" s="419"/>
      <c r="AI136" s="419"/>
    </row>
    <row r="137" spans="2:89" s="12" customFormat="1">
      <c r="B137" s="169" t="s">
        <v>26</v>
      </c>
      <c r="C137" s="153">
        <v>0.72146696804387356</v>
      </c>
      <c r="D137" s="153">
        <v>0.78609235354099782</v>
      </c>
      <c r="E137" s="153">
        <v>0.72499686001265751</v>
      </c>
      <c r="F137" s="153">
        <v>0.78843286865520512</v>
      </c>
      <c r="G137" s="153">
        <v>0.73632413032933974</v>
      </c>
      <c r="H137" s="153">
        <v>0.79879415073115856</v>
      </c>
      <c r="I137" s="153">
        <v>0.74743229443065051</v>
      </c>
      <c r="J137" s="153">
        <v>0.80629765581098012</v>
      </c>
      <c r="K137" s="153">
        <v>0.75713464676499231</v>
      </c>
      <c r="L137" s="153">
        <v>0.8153314491264132</v>
      </c>
      <c r="M137" s="153">
        <v>0.76901907185373675</v>
      </c>
      <c r="N137" s="153">
        <v>0.82758494083272838</v>
      </c>
      <c r="O137" s="153">
        <v>0.77591594069016967</v>
      </c>
      <c r="P137" s="153">
        <v>0.83024505602845566</v>
      </c>
      <c r="Q137" s="153">
        <v>0.75903113024513202</v>
      </c>
      <c r="R137" s="153">
        <v>0.80706023209762301</v>
      </c>
      <c r="S137" s="153">
        <f t="shared" si="3"/>
        <v>0.74479031355311442</v>
      </c>
      <c r="T137" s="153">
        <f t="shared" si="3"/>
        <v>0.79028614118359275</v>
      </c>
      <c r="U137" s="418"/>
      <c r="V137" s="418"/>
      <c r="W137" s="418"/>
      <c r="X137" s="418"/>
      <c r="Y137" s="418"/>
      <c r="Z137" s="418"/>
      <c r="AA137" s="418"/>
      <c r="AB137" s="419"/>
      <c r="AC137" s="419"/>
      <c r="AD137" s="419"/>
      <c r="AE137" s="419"/>
      <c r="AF137" s="419"/>
      <c r="AG137" s="419"/>
      <c r="AH137" s="419"/>
      <c r="AI137" s="419"/>
    </row>
    <row r="138" spans="2:89" s="12" customFormat="1">
      <c r="B138" s="169" t="s">
        <v>27</v>
      </c>
      <c r="C138" s="153">
        <v>0.37717501957253119</v>
      </c>
      <c r="D138" s="153">
        <v>0.48564737034666811</v>
      </c>
      <c r="E138" s="153">
        <v>0.39066378384529493</v>
      </c>
      <c r="F138" s="153">
        <v>0.50342557507559227</v>
      </c>
      <c r="G138" s="153">
        <v>0.39268903295193142</v>
      </c>
      <c r="H138" s="153">
        <v>0.50372117922414228</v>
      </c>
      <c r="I138" s="153">
        <v>0.39195227236391483</v>
      </c>
      <c r="J138" s="153">
        <v>0.49977335023320574</v>
      </c>
      <c r="K138" s="153">
        <v>0.39962845170172728</v>
      </c>
      <c r="L138" s="153">
        <v>0.50825938515408609</v>
      </c>
      <c r="M138" s="153">
        <v>0.41716150042068434</v>
      </c>
      <c r="N138" s="153">
        <v>0.52776899780255759</v>
      </c>
      <c r="O138" s="153">
        <v>0.43477387790867489</v>
      </c>
      <c r="P138" s="153">
        <v>0.54526490443681686</v>
      </c>
      <c r="Q138" s="153">
        <v>0.44402009484886062</v>
      </c>
      <c r="R138" s="153">
        <v>0.55303335132987663</v>
      </c>
      <c r="S138" s="153">
        <f t="shared" si="3"/>
        <v>0.45547660633167592</v>
      </c>
      <c r="T138" s="153">
        <f t="shared" si="3"/>
        <v>0.56382323081211438</v>
      </c>
      <c r="U138" s="418"/>
      <c r="V138" s="418"/>
      <c r="W138" s="418"/>
      <c r="X138" s="418"/>
      <c r="Y138" s="418"/>
      <c r="Z138" s="418"/>
      <c r="AA138" s="418"/>
      <c r="AB138" s="419"/>
      <c r="AC138" s="419"/>
      <c r="AD138" s="419"/>
      <c r="AE138" s="419"/>
      <c r="AF138" s="419"/>
      <c r="AG138" s="419"/>
      <c r="AH138" s="419"/>
      <c r="AI138" s="419"/>
    </row>
    <row r="139" spans="2:89" s="12" customFormat="1">
      <c r="B139" s="169" t="s">
        <v>240</v>
      </c>
      <c r="C139" s="153">
        <v>0.93491293382673102</v>
      </c>
      <c r="D139" s="153">
        <v>0.94225215078317703</v>
      </c>
      <c r="E139" s="153">
        <v>0.93086926009549908</v>
      </c>
      <c r="F139" s="153">
        <v>0.93797112530653337</v>
      </c>
      <c r="G139" s="153">
        <v>0.93206133798453583</v>
      </c>
      <c r="H139" s="153">
        <v>0.94020151548357378</v>
      </c>
      <c r="I139" s="153">
        <v>0.93268169398083078</v>
      </c>
      <c r="J139" s="153">
        <v>0.93989060133555435</v>
      </c>
      <c r="K139" s="153">
        <v>0.93127623827725659</v>
      </c>
      <c r="L139" s="153">
        <v>0.93910589521071053</v>
      </c>
      <c r="M139" s="153">
        <v>0.92905213870252656</v>
      </c>
      <c r="N139" s="153">
        <v>0.93801412639559723</v>
      </c>
      <c r="O139" s="153">
        <v>0.92380109819581402</v>
      </c>
      <c r="P139" s="153">
        <v>0.93117890500496336</v>
      </c>
      <c r="Q139" s="153">
        <v>0.91143468028182795</v>
      </c>
      <c r="R139" s="153">
        <v>0.92021426623251557</v>
      </c>
      <c r="S139" s="153">
        <f t="shared" si="3"/>
        <v>0.8967115064628266</v>
      </c>
      <c r="T139" s="153">
        <f t="shared" si="3"/>
        <v>0.90534221684453575</v>
      </c>
      <c r="U139" s="418"/>
      <c r="V139" s="418"/>
      <c r="W139" s="418"/>
      <c r="X139" s="418"/>
      <c r="Y139" s="418"/>
      <c r="Z139" s="418"/>
      <c r="AA139" s="418"/>
      <c r="AB139" s="419"/>
      <c r="AC139" s="419"/>
      <c r="AD139" s="419"/>
      <c r="AE139" s="419"/>
      <c r="AF139" s="419"/>
      <c r="AG139" s="419"/>
      <c r="AH139" s="419"/>
      <c r="AI139" s="419"/>
    </row>
    <row r="140" spans="2:89" s="3" customFormat="1">
      <c r="B140" s="151" t="s">
        <v>8</v>
      </c>
      <c r="C140" s="116">
        <v>0.91723347995600291</v>
      </c>
      <c r="D140" s="116">
        <v>0.93028786164940513</v>
      </c>
      <c r="E140" s="116">
        <v>0.91809569428371751</v>
      </c>
      <c r="F140" s="116">
        <v>0.93071500233751259</v>
      </c>
      <c r="G140" s="116">
        <v>0.91761228399099748</v>
      </c>
      <c r="H140" s="116">
        <v>0.93035896613894586</v>
      </c>
      <c r="I140" s="116">
        <v>0.91721167587343</v>
      </c>
      <c r="J140" s="116">
        <v>0.92838684636614499</v>
      </c>
      <c r="K140" s="116">
        <v>0.91769811814541413</v>
      </c>
      <c r="L140" s="116">
        <v>0.92958019146652604</v>
      </c>
      <c r="M140" s="116">
        <v>0.91829308155957534</v>
      </c>
      <c r="N140" s="116">
        <v>0.93142369318033758</v>
      </c>
      <c r="O140" s="116">
        <v>0.91721211019618243</v>
      </c>
      <c r="P140" s="116">
        <v>0.9294382753193754</v>
      </c>
      <c r="Q140" s="116">
        <v>0.90838770708166638</v>
      </c>
      <c r="R140" s="116">
        <v>0.92231822566666544</v>
      </c>
      <c r="S140" s="116">
        <f t="shared" si="3"/>
        <v>0.89553063391682575</v>
      </c>
      <c r="T140" s="116">
        <f t="shared" si="3"/>
        <v>0.91008458873761378</v>
      </c>
      <c r="U140" s="418"/>
      <c r="V140" s="418"/>
      <c r="W140" s="418"/>
      <c r="X140" s="418"/>
      <c r="Y140" s="418"/>
      <c r="Z140" s="418"/>
      <c r="AA140" s="418"/>
    </row>
    <row r="141" spans="2:89" s="3" customFormat="1">
      <c r="B141" s="38"/>
      <c r="C141" s="195"/>
      <c r="D141" s="195"/>
      <c r="E141" s="195"/>
      <c r="F141" s="195"/>
      <c r="G141" s="195"/>
      <c r="H141" s="195"/>
      <c r="I141" s="52"/>
      <c r="J141" s="52"/>
      <c r="K141" s="52"/>
      <c r="L141" s="52"/>
      <c r="M141" s="52"/>
      <c r="N141" s="74"/>
      <c r="O141" s="74"/>
      <c r="P141" s="74"/>
      <c r="Q141" s="74"/>
      <c r="T141" s="38"/>
      <c r="U141" s="38"/>
      <c r="V141" s="38"/>
      <c r="W141" s="38"/>
    </row>
    <row r="142" spans="2:89" s="3" customFormat="1" ht="12.75" customHeight="1">
      <c r="B142" s="140" t="s">
        <v>278</v>
      </c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29"/>
      <c r="O142" s="17"/>
      <c r="P142" s="17"/>
      <c r="Q142" s="17"/>
    </row>
    <row r="143" spans="2:89" s="3" customFormat="1">
      <c r="B143" s="140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7"/>
      <c r="O143" s="17"/>
      <c r="P143" s="17"/>
      <c r="Q143" s="17"/>
    </row>
    <row r="144" spans="2:89">
      <c r="B144" s="54" t="s">
        <v>279</v>
      </c>
    </row>
    <row r="145" spans="2:17" s="3" customFormat="1">
      <c r="B145" s="54" t="s">
        <v>280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7"/>
      <c r="O145" s="17"/>
      <c r="P145" s="17"/>
      <c r="Q145" s="17"/>
    </row>
    <row r="146" spans="2:17" s="3" customFormat="1">
      <c r="B146" s="54" t="s">
        <v>264</v>
      </c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2:17" s="3" customFormat="1">
      <c r="B147" s="196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P147" s="17"/>
      <c r="Q147" s="17"/>
    </row>
    <row r="148" spans="2:17" s="12" customFormat="1">
      <c r="B148" s="197" t="s">
        <v>218</v>
      </c>
      <c r="C148" s="197"/>
      <c r="D148" s="197"/>
      <c r="E148" s="197"/>
      <c r="F148" s="204" t="s">
        <v>219</v>
      </c>
      <c r="G148" s="197"/>
      <c r="H148" s="197"/>
      <c r="I148" s="197"/>
      <c r="J148" s="197"/>
      <c r="K148" s="197"/>
      <c r="L148" s="197"/>
      <c r="M148" s="197"/>
      <c r="N148" s="197"/>
      <c r="O148" s="197"/>
      <c r="P148" s="16"/>
      <c r="Q148" s="16"/>
    </row>
    <row r="149" spans="2:17" s="3" customFormat="1">
      <c r="B149" s="22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5"/>
      <c r="O149" s="15"/>
      <c r="P149" s="15"/>
      <c r="Q149" s="15"/>
    </row>
    <row r="150" spans="2:17" s="3" customFormat="1">
      <c r="B150" s="22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5"/>
      <c r="O150" s="15"/>
    </row>
    <row r="151" spans="2:17" s="3" customFormat="1" ht="17.25" customHeight="1">
      <c r="B151" s="22"/>
      <c r="C151" s="13"/>
      <c r="D151" s="13"/>
      <c r="E151" s="13"/>
      <c r="F151" s="13"/>
      <c r="G151" s="17"/>
      <c r="H151" s="17"/>
      <c r="I151" s="13"/>
      <c r="J151" s="13"/>
      <c r="K151" s="13"/>
      <c r="L151" s="13"/>
      <c r="M151" s="13"/>
    </row>
    <row r="152" spans="2:17" s="3" customFormat="1" ht="12" customHeight="1">
      <c r="B152" s="18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7" s="3" customFormat="1" ht="18.75" customHeight="1">
      <c r="B153" s="18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631"/>
      <c r="O153" s="631"/>
      <c r="P153" s="631"/>
      <c r="Q153" s="631"/>
    </row>
    <row r="155" spans="2:17" s="3" customFormat="1">
      <c r="B155" s="21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7"/>
      <c r="O155" s="17"/>
      <c r="P155" s="17"/>
      <c r="Q155" s="17"/>
    </row>
    <row r="156" spans="2:17" s="3" customFormat="1">
      <c r="B156" s="21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7"/>
      <c r="O156" s="17"/>
      <c r="P156" s="17"/>
      <c r="Q156" s="17"/>
    </row>
    <row r="157" spans="2:17" s="3" customFormat="1">
      <c r="B157" s="633"/>
      <c r="C157" s="631"/>
      <c r="D157" s="631"/>
      <c r="E157" s="631"/>
      <c r="F157" s="631"/>
      <c r="G157" s="631"/>
      <c r="H157" s="631"/>
      <c r="I157" s="631"/>
      <c r="J157" s="631"/>
      <c r="K157" s="631"/>
      <c r="L157" s="631"/>
      <c r="M157" s="631"/>
      <c r="N157" s="17"/>
      <c r="O157" s="17"/>
      <c r="P157" s="17"/>
      <c r="Q157" s="17"/>
    </row>
    <row r="158" spans="2:17" s="3" customFormat="1">
      <c r="B158" s="633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7"/>
      <c r="O158" s="17"/>
      <c r="P158" s="17"/>
      <c r="Q158" s="17"/>
    </row>
    <row r="159" spans="2:17" s="3" customFormat="1">
      <c r="B159" s="22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2:17" s="3" customFormat="1">
      <c r="B160" s="22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5"/>
      <c r="O160" s="15"/>
      <c r="P160" s="15"/>
      <c r="Q160" s="15"/>
    </row>
    <row r="161" spans="2:79" s="3" customFormat="1">
      <c r="B161" s="22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P161" s="12"/>
      <c r="Q161" s="12"/>
    </row>
    <row r="162" spans="2:79" s="3" customFormat="1">
      <c r="B162" s="22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R162" s="12"/>
      <c r="S162" s="12"/>
      <c r="T162" s="12"/>
      <c r="V162" s="12"/>
      <c r="W162" s="12"/>
      <c r="X162" s="12"/>
      <c r="Y162" s="12"/>
      <c r="Z162" s="12"/>
      <c r="AA162" s="12"/>
      <c r="AB162" s="12"/>
      <c r="AC162" s="12"/>
      <c r="AP162" s="13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</row>
    <row r="163" spans="2:79" s="3" customFormat="1">
      <c r="B163" s="22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631"/>
      <c r="O163" s="631"/>
      <c r="P163" s="631"/>
      <c r="Q163" s="631"/>
      <c r="R163" s="12"/>
      <c r="S163" s="12"/>
      <c r="T163" s="12"/>
      <c r="V163" s="12"/>
      <c r="W163" s="12"/>
      <c r="X163" s="12"/>
      <c r="Y163" s="12"/>
      <c r="Z163" s="12"/>
      <c r="AA163" s="12"/>
      <c r="AB163" s="12"/>
      <c r="AC163" s="12"/>
      <c r="AP163" s="13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</row>
    <row r="164" spans="2:79" s="3" customFormat="1">
      <c r="B164" s="18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  <c r="O164" s="16"/>
      <c r="P164" s="16"/>
      <c r="Q164" s="16"/>
      <c r="R164" s="12"/>
      <c r="S164" s="12"/>
      <c r="T164" s="12"/>
      <c r="V164" s="12"/>
      <c r="W164" s="12"/>
      <c r="X164" s="12"/>
      <c r="Y164" s="12"/>
      <c r="Z164" s="12"/>
      <c r="AA164" s="12"/>
      <c r="AB164" s="12"/>
      <c r="AC164" s="12"/>
      <c r="AP164" s="13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</row>
    <row r="165" spans="2:79" s="3" customFormat="1">
      <c r="B165" s="4"/>
      <c r="C165" s="14"/>
      <c r="D165" s="14"/>
      <c r="E165" s="14"/>
      <c r="F165" s="14"/>
      <c r="G165" s="14"/>
      <c r="H165" s="14"/>
      <c r="I165" s="30"/>
      <c r="N165" s="17"/>
      <c r="O165" s="17"/>
      <c r="P165" s="17"/>
      <c r="Q165" s="17"/>
      <c r="R165" s="12"/>
      <c r="S165" s="12"/>
      <c r="T165" s="12"/>
      <c r="V165" s="12"/>
      <c r="W165" s="12"/>
      <c r="X165" s="12"/>
      <c r="Y165" s="12"/>
      <c r="Z165" s="12"/>
      <c r="AA165" s="12"/>
      <c r="AB165" s="12"/>
      <c r="AC165" s="12"/>
      <c r="AP165" s="13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</row>
    <row r="166" spans="2:79" s="3" customFormat="1">
      <c r="B166" s="31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7"/>
      <c r="O166" s="17"/>
      <c r="P166" s="17"/>
      <c r="Q166" s="17"/>
    </row>
    <row r="167" spans="2:79" s="3" customFormat="1">
      <c r="B167" s="633"/>
      <c r="C167" s="631"/>
      <c r="D167" s="631"/>
      <c r="E167" s="631"/>
      <c r="F167" s="631"/>
      <c r="G167" s="631"/>
      <c r="H167" s="631"/>
      <c r="I167" s="631"/>
      <c r="J167" s="631"/>
      <c r="K167" s="631"/>
      <c r="L167" s="631"/>
      <c r="M167" s="631"/>
      <c r="N167" s="17"/>
      <c r="O167" s="17"/>
      <c r="P167" s="17"/>
      <c r="Q167" s="17"/>
    </row>
    <row r="168" spans="2:79" s="3" customFormat="1">
      <c r="B168" s="633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7"/>
      <c r="O168" s="17"/>
      <c r="P168" s="17"/>
      <c r="Q168" s="17"/>
    </row>
    <row r="169" spans="2:79" s="3" customFormat="1">
      <c r="B169" s="22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2:79" s="3" customFormat="1">
      <c r="B170" s="22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2:79" s="3" customFormat="1">
      <c r="B171" s="22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5"/>
      <c r="O171" s="15"/>
      <c r="P171" s="15"/>
      <c r="Q171" s="15"/>
    </row>
    <row r="172" spans="2:79" s="3" customFormat="1">
      <c r="B172" s="22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P172" s="12"/>
      <c r="Q172" s="12"/>
      <c r="R172" s="12"/>
      <c r="S172" s="12"/>
      <c r="T172" s="12"/>
      <c r="V172" s="12"/>
      <c r="W172" s="12"/>
      <c r="X172" s="12"/>
      <c r="Y172" s="12"/>
      <c r="Z172" s="12"/>
      <c r="AA172" s="12"/>
      <c r="AB172" s="12"/>
      <c r="AC172" s="12"/>
      <c r="AP172" s="13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</row>
    <row r="173" spans="2:79" s="3" customFormat="1">
      <c r="B173" s="22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5"/>
      <c r="O173" s="15"/>
      <c r="R173" s="12"/>
      <c r="S173" s="12"/>
      <c r="T173" s="12"/>
      <c r="V173" s="12"/>
      <c r="W173" s="12"/>
      <c r="X173" s="12"/>
      <c r="Y173" s="12"/>
      <c r="Z173" s="12"/>
      <c r="AA173" s="12"/>
      <c r="AB173" s="12"/>
      <c r="AC173" s="12"/>
      <c r="AP173" s="13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</row>
    <row r="174" spans="2:79" s="3" customFormat="1">
      <c r="B174" s="22"/>
      <c r="C174" s="13"/>
      <c r="D174" s="13"/>
      <c r="E174" s="13"/>
      <c r="F174" s="13"/>
      <c r="G174" s="17"/>
      <c r="H174" s="17"/>
      <c r="I174" s="13"/>
      <c r="J174" s="13"/>
      <c r="K174" s="13"/>
      <c r="L174" s="13"/>
      <c r="M174" s="13"/>
      <c r="N174" s="22"/>
      <c r="O174" s="22"/>
      <c r="P174" s="22"/>
      <c r="Q174" s="22"/>
      <c r="R174" s="12"/>
      <c r="S174" s="12"/>
      <c r="T174" s="12"/>
      <c r="V174" s="12"/>
      <c r="W174" s="12"/>
      <c r="X174" s="12"/>
      <c r="Y174" s="12"/>
      <c r="Z174" s="12"/>
      <c r="AA174" s="12"/>
      <c r="AB174" s="12"/>
      <c r="AC174" s="12"/>
      <c r="AP174" s="13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</row>
    <row r="175" spans="2:79" s="3" customFormat="1">
      <c r="B175" s="18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22"/>
      <c r="O175" s="22"/>
      <c r="P175" s="22"/>
      <c r="Q175" s="22"/>
      <c r="R175" s="12"/>
      <c r="S175" s="12"/>
      <c r="T175" s="12"/>
      <c r="V175" s="12"/>
      <c r="W175" s="12"/>
      <c r="X175" s="12"/>
      <c r="Y175" s="12"/>
      <c r="Z175" s="12"/>
      <c r="AA175" s="12"/>
      <c r="AB175" s="12"/>
      <c r="AC175" s="12"/>
      <c r="AP175" s="13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</row>
    <row r="176" spans="2:79" s="3" customFormat="1">
      <c r="B176" s="4"/>
      <c r="C176" s="14"/>
      <c r="D176" s="14"/>
      <c r="E176" s="14"/>
      <c r="F176" s="14"/>
      <c r="G176" s="14"/>
      <c r="H176" s="14"/>
      <c r="I176" s="30"/>
      <c r="N176" s="33"/>
      <c r="O176" s="33"/>
      <c r="P176" s="22"/>
      <c r="Q176" s="22"/>
      <c r="R176" s="12"/>
      <c r="S176" s="12"/>
      <c r="T176" s="12"/>
      <c r="V176" s="12"/>
      <c r="W176" s="12"/>
      <c r="X176" s="12"/>
      <c r="Y176" s="12"/>
      <c r="Z176" s="12"/>
      <c r="AA176" s="12"/>
      <c r="AB176" s="12"/>
      <c r="AC176" s="12"/>
      <c r="AP176" s="13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</row>
    <row r="177" spans="2:17" s="3" customFormat="1">
      <c r="B177" s="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7"/>
      <c r="O177" s="17"/>
      <c r="P177" s="22"/>
      <c r="Q177" s="22"/>
    </row>
    <row r="178" spans="2:17">
      <c r="B178" s="21"/>
      <c r="C178" s="32"/>
      <c r="D178" s="32"/>
      <c r="E178" s="32"/>
      <c r="F178" s="32"/>
      <c r="G178" s="32"/>
      <c r="H178" s="32"/>
      <c r="N178" s="17"/>
      <c r="O178" s="17"/>
    </row>
    <row r="179" spans="2:17">
      <c r="B179" s="32"/>
      <c r="C179" s="32"/>
      <c r="D179" s="32"/>
      <c r="E179" s="32"/>
      <c r="F179" s="32"/>
      <c r="G179" s="32"/>
      <c r="H179" s="32"/>
      <c r="N179" s="17"/>
      <c r="O179" s="17"/>
    </row>
    <row r="180" spans="2:17">
      <c r="B180" s="19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17"/>
      <c r="O180" s="17"/>
    </row>
    <row r="181" spans="2:17">
      <c r="B181" s="34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2:17">
      <c r="B182" s="34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2:17">
      <c r="B183" s="34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2:17">
      <c r="B184" s="34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2:17">
      <c r="B185" s="34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2:17">
      <c r="B186" s="34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2:17">
      <c r="B187" s="34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2:17">
      <c r="B188" s="34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2:17">
      <c r="B189" s="34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2:17">
      <c r="B190" s="34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2:17">
      <c r="B191" s="34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2:17">
      <c r="B192" s="34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2:15">
      <c r="B193" s="34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2:15">
      <c r="B194" s="34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2:15">
      <c r="B195" s="34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2:15">
      <c r="B196" s="34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2:15">
      <c r="B197" s="34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2:15">
      <c r="B198" s="34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2:15">
      <c r="B199" s="34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spans="2:15">
      <c r="B200" s="34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spans="2:15">
      <c r="B201" s="34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2:15">
      <c r="B202" s="34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5"/>
      <c r="O202" s="15"/>
    </row>
    <row r="203" spans="2:15">
      <c r="B203" s="34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2:15">
      <c r="B204" s="34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2:15">
      <c r="B205" s="34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N205" s="17"/>
      <c r="O205" s="17"/>
    </row>
    <row r="206" spans="2:15">
      <c r="B206" s="3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7"/>
      <c r="O206" s="17"/>
    </row>
    <row r="207" spans="2:15">
      <c r="N207" s="17"/>
      <c r="O207" s="17"/>
    </row>
    <row r="208" spans="2:15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2:13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2:13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2:13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2:13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9" spans="2:13">
      <c r="B219" s="4"/>
    </row>
    <row r="220" spans="2:13">
      <c r="B220" s="4"/>
    </row>
    <row r="221" spans="2:13">
      <c r="B221" s="7"/>
    </row>
    <row r="222" spans="2:13">
      <c r="B222" s="3"/>
    </row>
    <row r="223" spans="2:13">
      <c r="B223" s="3"/>
    </row>
  </sheetData>
  <mergeCells count="54">
    <mergeCell ref="S110:T110"/>
    <mergeCell ref="S121:T121"/>
    <mergeCell ref="S133:T133"/>
    <mergeCell ref="E2:O2"/>
    <mergeCell ref="E3:O3"/>
    <mergeCell ref="E4:O4"/>
    <mergeCell ref="M110:N110"/>
    <mergeCell ref="O110:P110"/>
    <mergeCell ref="O121:P121"/>
    <mergeCell ref="O133:P133"/>
    <mergeCell ref="Q110:R110"/>
    <mergeCell ref="Q121:R121"/>
    <mergeCell ref="Q133:R133"/>
    <mergeCell ref="C105:D105"/>
    <mergeCell ref="E105:F105"/>
    <mergeCell ref="G105:H105"/>
    <mergeCell ref="I105:J105"/>
    <mergeCell ref="K105:M105"/>
    <mergeCell ref="B133:B134"/>
    <mergeCell ref="B121:B122"/>
    <mergeCell ref="M121:N121"/>
    <mergeCell ref="I133:J133"/>
    <mergeCell ref="I121:J121"/>
    <mergeCell ref="M133:N133"/>
    <mergeCell ref="K133:L133"/>
    <mergeCell ref="K121:L121"/>
    <mergeCell ref="C121:D121"/>
    <mergeCell ref="E121:F121"/>
    <mergeCell ref="G121:H121"/>
    <mergeCell ref="C133:D133"/>
    <mergeCell ref="E133:F133"/>
    <mergeCell ref="G133:H133"/>
    <mergeCell ref="B110:B111"/>
    <mergeCell ref="I110:J110"/>
    <mergeCell ref="K110:L110"/>
    <mergeCell ref="C110:D110"/>
    <mergeCell ref="E110:F110"/>
    <mergeCell ref="G110:H110"/>
    <mergeCell ref="K167:M167"/>
    <mergeCell ref="B157:B158"/>
    <mergeCell ref="C157:D157"/>
    <mergeCell ref="E157:F157"/>
    <mergeCell ref="G157:H157"/>
    <mergeCell ref="I157:J157"/>
    <mergeCell ref="B167:B168"/>
    <mergeCell ref="C167:D167"/>
    <mergeCell ref="E167:F167"/>
    <mergeCell ref="G167:H167"/>
    <mergeCell ref="I167:J167"/>
    <mergeCell ref="P163:Q163"/>
    <mergeCell ref="K157:M157"/>
    <mergeCell ref="N153:O153"/>
    <mergeCell ref="P153:Q153"/>
    <mergeCell ref="N163:O163"/>
  </mergeCells>
  <phoneticPr fontId="13" type="noConversion"/>
  <hyperlinks>
    <hyperlink ref="F148" r:id="rId1" xr:uid="{FEC54169-6B6B-445D-9EC0-DE63CC0D54D1}"/>
  </hyperlinks>
  <printOptions horizontalCentered="1" verticalCentered="1"/>
  <pageMargins left="0.74803149606299213" right="0.74803149606299213" top="0.98425196850393704" bottom="0.98425196850393704" header="0" footer="0"/>
  <pageSetup scale="67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CCFF-1264-4489-8C32-B5F8E1D1F075}">
  <sheetPr>
    <tabColor theme="8" tint="0.39997558519241921"/>
    <pageSetUpPr fitToPage="1"/>
  </sheetPr>
  <dimension ref="B2:AY144"/>
  <sheetViews>
    <sheetView showGridLines="0" topLeftCell="A29" zoomScale="90" zoomScaleNormal="90" workbookViewId="0">
      <selection activeCell="K47" sqref="K47"/>
    </sheetView>
  </sheetViews>
  <sheetFormatPr defaultColWidth="11.42578125" defaultRowHeight="12.75"/>
  <cols>
    <col min="1" max="1" width="3.85546875" style="22" customWidth="1"/>
    <col min="2" max="2" width="16.42578125" style="22" customWidth="1"/>
    <col min="3" max="9" width="12.42578125" style="22" customWidth="1"/>
    <col min="10" max="10" width="12.28515625" style="22" customWidth="1"/>
    <col min="11" max="11" width="10.42578125" style="22" bestFit="1" customWidth="1"/>
    <col min="12" max="16" width="12.85546875" style="22" bestFit="1" customWidth="1"/>
    <col min="17" max="17" width="12.85546875" style="64" bestFit="1" customWidth="1"/>
    <col min="18" max="19" width="12.85546875" style="22" bestFit="1" customWidth="1"/>
    <col min="20" max="20" width="12.140625" style="3" customWidth="1"/>
    <col min="21" max="21" width="14.5703125" style="3" bestFit="1" customWidth="1"/>
    <col min="22" max="23" width="12.140625" style="22" customWidth="1"/>
    <col min="24" max="24" width="12" style="22" bestFit="1" customWidth="1"/>
    <col min="25" max="25" width="12.42578125" style="22" bestFit="1" customWidth="1"/>
    <col min="26" max="28" width="12.85546875" style="22" bestFit="1" customWidth="1"/>
    <col min="29" max="29" width="11.7109375" style="22" bestFit="1" customWidth="1"/>
    <col min="30" max="30" width="12.42578125" style="22" bestFit="1" customWidth="1"/>
    <col min="31" max="32" width="12.85546875" style="22" bestFit="1" customWidth="1"/>
    <col min="33" max="34" width="11.42578125" style="22"/>
    <col min="35" max="36" width="14.140625" style="22" customWidth="1"/>
    <col min="37" max="16384" width="11.42578125" style="22"/>
  </cols>
  <sheetData>
    <row r="2" spans="2:31" ht="33.75" customHeight="1">
      <c r="E2" s="580" t="s">
        <v>0</v>
      </c>
      <c r="F2" s="581"/>
      <c r="G2" s="581"/>
      <c r="H2" s="581"/>
      <c r="I2" s="581"/>
      <c r="J2" s="581"/>
      <c r="K2" s="581"/>
      <c r="L2" s="582"/>
      <c r="M2" s="481"/>
      <c r="N2" s="481"/>
    </row>
    <row r="3" spans="2:31" ht="15.75" customHeight="1">
      <c r="E3" s="583" t="s">
        <v>1</v>
      </c>
      <c r="F3" s="584"/>
      <c r="G3" s="584"/>
      <c r="H3" s="584"/>
      <c r="I3" s="584"/>
      <c r="J3" s="584"/>
      <c r="K3" s="584"/>
      <c r="L3" s="585"/>
      <c r="M3" s="481"/>
      <c r="N3" s="481"/>
      <c r="AA3" s="44"/>
      <c r="AB3" s="44"/>
      <c r="AC3" s="44"/>
      <c r="AD3" s="44"/>
    </row>
    <row r="4" spans="2:31" ht="15.75" customHeight="1">
      <c r="E4" s="586" t="s">
        <v>100</v>
      </c>
      <c r="F4" s="587"/>
      <c r="G4" s="587"/>
      <c r="H4" s="587"/>
      <c r="I4" s="587"/>
      <c r="J4" s="587"/>
      <c r="K4" s="587"/>
      <c r="L4" s="588"/>
      <c r="M4" s="481"/>
      <c r="N4" s="481"/>
      <c r="O4" s="17"/>
      <c r="P4" s="17"/>
      <c r="R4" s="17"/>
      <c r="S4" s="17"/>
      <c r="T4" s="11"/>
      <c r="U4" s="11"/>
      <c r="W4" s="17"/>
      <c r="X4" s="17"/>
      <c r="Z4" s="37"/>
      <c r="AA4" s="29"/>
      <c r="AB4" s="29"/>
      <c r="AC4" s="29"/>
      <c r="AD4" s="29"/>
    </row>
    <row r="5" spans="2:31">
      <c r="B5" s="37"/>
      <c r="L5" s="17"/>
      <c r="M5" s="17"/>
      <c r="N5" s="17"/>
      <c r="O5" s="17"/>
      <c r="P5" s="17"/>
      <c r="R5" s="17"/>
      <c r="S5" s="17"/>
      <c r="T5" s="11"/>
      <c r="U5" s="11"/>
      <c r="W5" s="17"/>
      <c r="X5" s="17"/>
      <c r="Z5" s="37"/>
      <c r="AA5" s="29"/>
      <c r="AB5" s="29"/>
      <c r="AC5" s="29"/>
      <c r="AD5" s="29"/>
    </row>
    <row r="6" spans="2:31">
      <c r="B6" s="37"/>
      <c r="G6" s="21"/>
      <c r="H6" s="6"/>
      <c r="I6" s="6"/>
      <c r="J6" s="6"/>
      <c r="L6" s="17"/>
      <c r="M6" s="17"/>
      <c r="N6" s="17"/>
      <c r="O6" s="17"/>
      <c r="P6" s="17"/>
      <c r="R6" s="17"/>
      <c r="S6" s="17"/>
      <c r="T6" s="39"/>
      <c r="U6" s="11"/>
      <c r="W6" s="17"/>
      <c r="X6" s="17"/>
      <c r="Z6" s="37"/>
      <c r="AA6" s="29"/>
      <c r="AB6" s="29"/>
      <c r="AC6" s="29"/>
      <c r="AD6" s="29"/>
    </row>
    <row r="7" spans="2:31" ht="15.75">
      <c r="B7" s="171" t="s">
        <v>281</v>
      </c>
      <c r="G7" s="6"/>
      <c r="H7" s="6"/>
      <c r="I7" s="6"/>
      <c r="J7" s="6"/>
      <c r="L7" s="17"/>
      <c r="M7" s="17"/>
      <c r="N7" s="17"/>
      <c r="O7" s="17"/>
      <c r="P7" s="17"/>
      <c r="R7" s="17"/>
      <c r="S7" s="17"/>
      <c r="T7" s="11"/>
      <c r="U7" s="11"/>
      <c r="Z7" s="37"/>
      <c r="AA7" s="29"/>
      <c r="AB7" s="29"/>
      <c r="AC7" s="29"/>
      <c r="AD7" s="29"/>
    </row>
    <row r="8" spans="2:31">
      <c r="B8" s="23"/>
      <c r="C8" s="23"/>
      <c r="D8" s="23"/>
      <c r="E8" s="23"/>
      <c r="G8" s="20"/>
      <c r="H8" s="20"/>
      <c r="I8" s="20"/>
      <c r="J8" s="20"/>
      <c r="L8" s="17"/>
      <c r="M8" s="17"/>
      <c r="N8" s="17"/>
      <c r="O8" s="17"/>
      <c r="P8" s="17"/>
      <c r="R8" s="17"/>
      <c r="S8" s="17"/>
      <c r="T8" s="11"/>
      <c r="U8" s="11"/>
      <c r="W8" s="52"/>
      <c r="Z8" s="18"/>
      <c r="AA8" s="29"/>
      <c r="AB8" s="29"/>
      <c r="AC8" s="29"/>
      <c r="AD8" s="29"/>
    </row>
    <row r="9" spans="2:31" customFormat="1">
      <c r="B9" s="35" t="s">
        <v>282</v>
      </c>
      <c r="L9" s="10"/>
      <c r="M9" s="10"/>
      <c r="N9" s="10"/>
      <c r="O9" s="10"/>
      <c r="P9" s="10"/>
      <c r="Q9" s="520"/>
      <c r="R9" s="10"/>
      <c r="S9" s="22"/>
      <c r="T9" s="429"/>
      <c r="U9" s="429"/>
      <c r="V9" s="430"/>
      <c r="W9" s="431"/>
      <c r="X9" s="22"/>
      <c r="Y9" s="22"/>
      <c r="Z9" s="22"/>
      <c r="AA9" s="22"/>
      <c r="AB9" s="22"/>
      <c r="AC9" s="22"/>
      <c r="AD9" s="22"/>
      <c r="AE9" s="22"/>
    </row>
    <row r="10" spans="2:31" customFormat="1">
      <c r="C10" s="41"/>
      <c r="D10" s="41"/>
      <c r="E10" s="41"/>
      <c r="F10" s="41"/>
      <c r="G10" s="41"/>
      <c r="Q10" s="520"/>
      <c r="S10" s="22"/>
    </row>
    <row r="11" spans="2:31" s="63" customFormat="1">
      <c r="B11" s="9" t="s">
        <v>283</v>
      </c>
      <c r="C11" s="151">
        <v>2015</v>
      </c>
      <c r="D11" s="151">
        <v>2016</v>
      </c>
      <c r="E11" s="151">
        <v>2017</v>
      </c>
      <c r="F11" s="151">
        <v>2018</v>
      </c>
      <c r="G11" s="151">
        <v>2019</v>
      </c>
      <c r="H11" s="151">
        <v>2020</v>
      </c>
      <c r="I11" s="151">
        <v>2021</v>
      </c>
      <c r="J11" s="151">
        <v>2022</v>
      </c>
      <c r="K11" s="151">
        <v>2023</v>
      </c>
      <c r="M11" s="473"/>
      <c r="N11" s="473"/>
      <c r="Q11" s="503"/>
    </row>
    <row r="12" spans="2:31" s="63" customFormat="1">
      <c r="B12" s="416" t="s">
        <v>243</v>
      </c>
      <c r="C12" s="476">
        <v>656832</v>
      </c>
      <c r="D12" s="476">
        <v>628521</v>
      </c>
      <c r="E12" s="476">
        <v>649992</v>
      </c>
      <c r="F12" s="476">
        <v>660311</v>
      </c>
      <c r="G12" s="476">
        <v>658373</v>
      </c>
      <c r="H12" s="476">
        <v>663598</v>
      </c>
      <c r="I12" s="476">
        <v>645846</v>
      </c>
      <c r="J12" s="476">
        <v>652261</v>
      </c>
      <c r="K12" s="476">
        <v>656325</v>
      </c>
      <c r="L12" s="10"/>
      <c r="M12" s="10"/>
      <c r="N12" s="10"/>
      <c r="O12" s="10"/>
      <c r="P12" s="10"/>
      <c r="Q12" s="10"/>
      <c r="R12" s="437"/>
    </row>
    <row r="13" spans="2:31" s="63" customFormat="1">
      <c r="B13" s="416" t="s">
        <v>284</v>
      </c>
      <c r="C13" s="476">
        <v>3744771</v>
      </c>
      <c r="D13" s="476">
        <v>3720699</v>
      </c>
      <c r="E13" s="476">
        <v>3684251</v>
      </c>
      <c r="F13" s="476">
        <v>3673682</v>
      </c>
      <c r="G13" s="476">
        <v>3703532</v>
      </c>
      <c r="H13" s="476">
        <v>3676908</v>
      </c>
      <c r="I13" s="476">
        <v>3660521</v>
      </c>
      <c r="J13" s="476">
        <v>3660434</v>
      </c>
      <c r="K13" s="476">
        <v>3611669</v>
      </c>
      <c r="M13" s="473"/>
      <c r="N13" s="474"/>
      <c r="O13" s="437"/>
      <c r="P13" s="437"/>
      <c r="Q13" s="503"/>
      <c r="R13" s="437"/>
    </row>
    <row r="14" spans="2:31" s="63" customFormat="1">
      <c r="B14" s="416" t="s">
        <v>285</v>
      </c>
      <c r="C14" s="476">
        <v>3092016</v>
      </c>
      <c r="D14" s="476">
        <v>3051060</v>
      </c>
      <c r="E14" s="476">
        <v>3040997</v>
      </c>
      <c r="F14" s="476">
        <v>3045618</v>
      </c>
      <c r="G14" s="476">
        <v>3072979</v>
      </c>
      <c r="H14" s="476">
        <v>3090742</v>
      </c>
      <c r="I14" s="476">
        <v>3097653</v>
      </c>
      <c r="J14" s="476">
        <v>3031261</v>
      </c>
      <c r="K14" s="476">
        <v>2974341</v>
      </c>
      <c r="M14" s="473"/>
      <c r="N14" s="474"/>
      <c r="O14" s="437"/>
      <c r="P14" s="437"/>
      <c r="Q14" s="503"/>
      <c r="R14" s="437"/>
    </row>
    <row r="15" spans="2:31" s="63" customFormat="1">
      <c r="B15" s="416" t="s">
        <v>286</v>
      </c>
      <c r="C15" s="476">
        <v>1338923</v>
      </c>
      <c r="D15" s="476">
        <v>1372377</v>
      </c>
      <c r="E15" s="476">
        <v>1347119</v>
      </c>
      <c r="F15" s="476">
        <v>1330572</v>
      </c>
      <c r="G15" s="476">
        <v>1346869</v>
      </c>
      <c r="H15" s="476">
        <v>1361715</v>
      </c>
      <c r="I15" s="476">
        <v>1384658</v>
      </c>
      <c r="J15" s="476">
        <v>1378444</v>
      </c>
      <c r="K15" s="476">
        <v>1363095</v>
      </c>
      <c r="M15" s="473"/>
      <c r="N15" s="474"/>
      <c r="O15" s="437"/>
      <c r="P15" s="437"/>
      <c r="Q15" s="503"/>
      <c r="R15" s="437"/>
    </row>
    <row r="16" spans="2:31" s="63" customFormat="1">
      <c r="B16" s="56" t="s">
        <v>287</v>
      </c>
      <c r="C16" s="476">
        <v>7493619</v>
      </c>
      <c r="D16" s="476">
        <v>7400280</v>
      </c>
      <c r="E16" s="476">
        <v>7375240</v>
      </c>
      <c r="F16" s="476">
        <v>7379611</v>
      </c>
      <c r="G16" s="476">
        <v>7434884</v>
      </c>
      <c r="H16" s="476">
        <v>7431248</v>
      </c>
      <c r="I16" s="476">
        <v>7404020</v>
      </c>
      <c r="J16" s="476">
        <v>7343956</v>
      </c>
      <c r="K16" s="476">
        <v>7242335</v>
      </c>
      <c r="M16" s="66"/>
      <c r="N16" s="475"/>
      <c r="O16" s="437"/>
      <c r="P16" s="437"/>
      <c r="Q16" s="503"/>
      <c r="R16" s="437"/>
    </row>
    <row r="17" spans="2:21" s="63" customFormat="1">
      <c r="B17" s="2" t="s">
        <v>288</v>
      </c>
      <c r="C17" s="477">
        <v>8832542</v>
      </c>
      <c r="D17" s="477">
        <v>8772657</v>
      </c>
      <c r="E17" s="477">
        <v>8722359</v>
      </c>
      <c r="F17" s="477">
        <v>8710183</v>
      </c>
      <c r="G17" s="477">
        <v>8781753</v>
      </c>
      <c r="H17" s="477">
        <v>8792963</v>
      </c>
      <c r="I17" s="477">
        <v>8788678</v>
      </c>
      <c r="J17" s="477">
        <v>8722400</v>
      </c>
      <c r="K17" s="477">
        <v>8605430</v>
      </c>
      <c r="M17" s="66"/>
      <c r="N17" s="474"/>
      <c r="P17" s="437"/>
      <c r="Q17" s="503"/>
      <c r="R17" s="437"/>
    </row>
    <row r="18" spans="2:21" s="54" customFormat="1">
      <c r="B18" s="51"/>
      <c r="C18" s="161"/>
      <c r="D18" s="161"/>
      <c r="E18" s="162"/>
      <c r="F18" s="42"/>
      <c r="G18" s="42"/>
      <c r="M18" s="67"/>
      <c r="N18" s="67"/>
      <c r="Q18" s="502"/>
    </row>
    <row r="19" spans="2:21" s="54" customFormat="1">
      <c r="B19" s="35" t="s">
        <v>241</v>
      </c>
      <c r="C19" s="163"/>
      <c r="D19" s="163"/>
      <c r="E19" s="163"/>
      <c r="F19" s="163"/>
      <c r="G19" s="42"/>
      <c r="Q19" s="502"/>
    </row>
    <row r="20" spans="2:21" s="54" customFormat="1">
      <c r="B20" s="63"/>
      <c r="C20" s="60"/>
      <c r="D20" s="60"/>
      <c r="E20" s="60"/>
      <c r="F20" s="60"/>
      <c r="G20" s="42"/>
      <c r="Q20" s="502"/>
    </row>
    <row r="21" spans="2:21" s="54" customFormat="1">
      <c r="B21" s="9" t="s">
        <v>283</v>
      </c>
      <c r="C21" s="151">
        <v>2015</v>
      </c>
      <c r="D21" s="151">
        <v>2016</v>
      </c>
      <c r="E21" s="151">
        <v>2017</v>
      </c>
      <c r="F21" s="151">
        <v>2018</v>
      </c>
      <c r="G21" s="151">
        <v>2019</v>
      </c>
      <c r="H21" s="151">
        <v>2020</v>
      </c>
      <c r="I21" s="151">
        <v>2021</v>
      </c>
      <c r="J21" s="151">
        <v>2022</v>
      </c>
      <c r="K21" s="151">
        <v>2023</v>
      </c>
      <c r="Q21" s="502"/>
    </row>
    <row r="22" spans="2:21" s="54" customFormat="1">
      <c r="B22" s="416" t="s">
        <v>243</v>
      </c>
      <c r="C22" s="329">
        <v>759232</v>
      </c>
      <c r="D22" s="329">
        <v>757169</v>
      </c>
      <c r="E22" s="329">
        <v>757829</v>
      </c>
      <c r="F22" s="329">
        <v>763872</v>
      </c>
      <c r="G22" s="329">
        <v>777030</v>
      </c>
      <c r="H22" s="329">
        <v>780573</v>
      </c>
      <c r="I22" s="329">
        <v>784419</v>
      </c>
      <c r="J22" s="329">
        <v>785744</v>
      </c>
      <c r="K22" s="329">
        <v>784735</v>
      </c>
      <c r="L22" s="439"/>
      <c r="P22" s="439"/>
      <c r="Q22" s="502"/>
      <c r="R22" s="439"/>
      <c r="T22" s="439"/>
      <c r="U22" s="439"/>
    </row>
    <row r="23" spans="2:21" s="54" customFormat="1">
      <c r="B23" s="416" t="s">
        <v>284</v>
      </c>
      <c r="C23" s="329">
        <v>3878209</v>
      </c>
      <c r="D23" s="329">
        <v>3853185</v>
      </c>
      <c r="E23" s="329">
        <v>3840687</v>
      </c>
      <c r="F23" s="329">
        <v>3853057</v>
      </c>
      <c r="G23" s="329">
        <v>3899198</v>
      </c>
      <c r="H23" s="329">
        <v>3916135</v>
      </c>
      <c r="I23" s="329">
        <v>3935384</v>
      </c>
      <c r="J23" s="329">
        <v>3949675</v>
      </c>
      <c r="K23" s="329">
        <v>3958269</v>
      </c>
      <c r="L23" s="439"/>
      <c r="P23" s="439"/>
      <c r="Q23" s="502"/>
      <c r="R23" s="439"/>
      <c r="T23" s="439"/>
      <c r="U23" s="439"/>
    </row>
    <row r="24" spans="2:21" s="54" customFormat="1">
      <c r="B24" s="416" t="s">
        <v>285</v>
      </c>
      <c r="C24" s="329">
        <v>3240201</v>
      </c>
      <c r="D24" s="329">
        <v>3208388</v>
      </c>
      <c r="E24" s="329">
        <v>3182429</v>
      </c>
      <c r="F24" s="329">
        <v>3170415</v>
      </c>
      <c r="G24" s="329">
        <v>3180181</v>
      </c>
      <c r="H24" s="329">
        <v>3172337</v>
      </c>
      <c r="I24" s="329">
        <v>3171318</v>
      </c>
      <c r="J24" s="329">
        <v>3171301</v>
      </c>
      <c r="K24" s="329">
        <v>3173221</v>
      </c>
      <c r="L24" s="439"/>
      <c r="M24" s="439"/>
      <c r="N24" s="439"/>
      <c r="O24" s="439"/>
      <c r="P24" s="439"/>
      <c r="Q24" s="502"/>
      <c r="R24" s="439"/>
      <c r="T24" s="439"/>
      <c r="U24" s="439"/>
    </row>
    <row r="25" spans="2:21" s="54" customFormat="1">
      <c r="B25" s="416" t="s">
        <v>286</v>
      </c>
      <c r="C25" s="329">
        <v>1667919</v>
      </c>
      <c r="D25" s="329">
        <v>1653555</v>
      </c>
      <c r="E25" s="329">
        <v>1640065</v>
      </c>
      <c r="F25" s="329">
        <v>1632682</v>
      </c>
      <c r="G25" s="329">
        <v>1632441</v>
      </c>
      <c r="H25" s="329">
        <v>1620140</v>
      </c>
      <c r="I25" s="329">
        <v>1611210</v>
      </c>
      <c r="J25" s="329">
        <v>1603058</v>
      </c>
      <c r="K25" s="329">
        <v>1596811</v>
      </c>
      <c r="L25" s="439"/>
      <c r="M25" s="439"/>
      <c r="N25" s="439"/>
      <c r="O25" s="439"/>
      <c r="P25" s="439"/>
      <c r="Q25" s="502"/>
      <c r="R25" s="439"/>
      <c r="T25" s="439"/>
      <c r="U25" s="439"/>
    </row>
    <row r="26" spans="2:21" s="54" customFormat="1">
      <c r="B26" s="56" t="s">
        <v>287</v>
      </c>
      <c r="C26" s="329">
        <v>7877642</v>
      </c>
      <c r="D26" s="329">
        <v>7818742</v>
      </c>
      <c r="E26" s="329">
        <v>7780945</v>
      </c>
      <c r="F26" s="329">
        <v>7787344</v>
      </c>
      <c r="G26" s="329">
        <v>7856409</v>
      </c>
      <c r="H26" s="329">
        <v>7869045</v>
      </c>
      <c r="I26" s="329">
        <v>7891121</v>
      </c>
      <c r="J26" s="329">
        <v>7906720</v>
      </c>
      <c r="K26" s="329">
        <f>K22+K23+K24</f>
        <v>7916225</v>
      </c>
      <c r="L26" s="439"/>
      <c r="M26" s="439"/>
      <c r="N26" s="439"/>
      <c r="O26" s="439"/>
      <c r="P26" s="439"/>
      <c r="Q26" s="502"/>
      <c r="R26" s="439"/>
      <c r="T26" s="439"/>
      <c r="U26" s="439"/>
    </row>
    <row r="27" spans="2:21" s="54" customFormat="1">
      <c r="B27" s="2" t="s">
        <v>289</v>
      </c>
      <c r="C27" s="438">
        <v>9545561</v>
      </c>
      <c r="D27" s="438">
        <v>9472297</v>
      </c>
      <c r="E27" s="438">
        <v>9421010</v>
      </c>
      <c r="F27" s="438">
        <v>9420026</v>
      </c>
      <c r="G27" s="438">
        <v>9488850</v>
      </c>
      <c r="H27" s="438">
        <v>9489185</v>
      </c>
      <c r="I27" s="438">
        <v>9502331</v>
      </c>
      <c r="J27" s="438">
        <v>9509778</v>
      </c>
      <c r="K27" s="438">
        <f>K22+K23+K24+K25</f>
        <v>9513036</v>
      </c>
      <c r="L27" s="439"/>
      <c r="M27" s="439"/>
      <c r="N27" s="439"/>
      <c r="O27" s="439"/>
      <c r="P27" s="439"/>
      <c r="Q27" s="502"/>
      <c r="R27" s="439"/>
      <c r="T27" s="439"/>
      <c r="U27" s="439"/>
    </row>
    <row r="28" spans="2:21" s="54" customFormat="1">
      <c r="B28" s="51"/>
      <c r="C28" s="161"/>
      <c r="D28" s="161"/>
      <c r="E28" s="162"/>
      <c r="F28" s="42"/>
      <c r="G28" s="42"/>
      <c r="Q28" s="502"/>
    </row>
    <row r="29" spans="2:21" s="54" customFormat="1" ht="15.75">
      <c r="B29" s="171" t="s">
        <v>290</v>
      </c>
      <c r="C29" s="161"/>
      <c r="D29" s="161"/>
      <c r="E29" s="162"/>
      <c r="F29" s="42"/>
      <c r="G29" s="42"/>
      <c r="Q29" s="502"/>
    </row>
    <row r="30" spans="2:21" s="54" customFormat="1">
      <c r="B30" s="51"/>
      <c r="C30" s="161"/>
      <c r="D30" s="161"/>
      <c r="E30" s="162"/>
      <c r="F30" s="42"/>
      <c r="G30" s="42"/>
      <c r="Q30" s="502"/>
    </row>
    <row r="31" spans="2:21" s="54" customFormat="1">
      <c r="B31" s="338" t="s">
        <v>283</v>
      </c>
      <c r="C31" s="151">
        <v>2015</v>
      </c>
      <c r="D31" s="151">
        <v>2016</v>
      </c>
      <c r="E31" s="151">
        <v>2017</v>
      </c>
      <c r="F31" s="410">
        <v>2018</v>
      </c>
      <c r="G31" s="151">
        <v>2019</v>
      </c>
      <c r="H31" s="151">
        <v>2020</v>
      </c>
      <c r="I31" s="151">
        <v>2021</v>
      </c>
      <c r="J31" s="151">
        <v>2022</v>
      </c>
      <c r="K31" s="151">
        <v>2023</v>
      </c>
      <c r="Q31" s="502"/>
    </row>
    <row r="32" spans="2:21" s="54" customFormat="1">
      <c r="B32" s="416" t="s">
        <v>243</v>
      </c>
      <c r="C32" s="253">
        <v>0.8651268650425693</v>
      </c>
      <c r="D32" s="253">
        <v>0.83009341375571377</v>
      </c>
      <c r="E32" s="253">
        <v>0.85770272713237417</v>
      </c>
      <c r="F32" s="253">
        <v>0.86442623895102844</v>
      </c>
      <c r="G32" s="253">
        <v>0.84729418426572978</v>
      </c>
      <c r="H32" s="253">
        <v>0.850142139172121</v>
      </c>
      <c r="I32" s="253">
        <v>0.8233431367674674</v>
      </c>
      <c r="J32" s="253">
        <v>0.8301189700462237</v>
      </c>
      <c r="K32" s="253">
        <f>K12/K22</f>
        <v>0.83636514237290294</v>
      </c>
      <c r="L32" s="516"/>
      <c r="M32" s="518"/>
      <c r="N32" s="472"/>
      <c r="O32" s="472"/>
      <c r="P32" s="472"/>
      <c r="Q32" s="502"/>
      <c r="R32" s="472"/>
      <c r="S32" s="472"/>
      <c r="T32" s="468"/>
    </row>
    <row r="33" spans="2:20" s="54" customFormat="1">
      <c r="B33" s="416" t="s">
        <v>284</v>
      </c>
      <c r="C33" s="253">
        <v>0.96559288063123982</v>
      </c>
      <c r="D33" s="253">
        <v>0.96561649648277981</v>
      </c>
      <c r="E33" s="253">
        <v>0.95926874540934992</v>
      </c>
      <c r="F33" s="253">
        <v>0.95344605594986009</v>
      </c>
      <c r="G33" s="253">
        <v>0.94981891147871944</v>
      </c>
      <c r="H33" s="253">
        <v>0.93891247365067854</v>
      </c>
      <c r="I33" s="253">
        <v>0.93015598986020165</v>
      </c>
      <c r="J33" s="253">
        <v>0.92676840499534774</v>
      </c>
      <c r="K33" s="253">
        <f t="shared" ref="K33:K37" si="0">K13/K23</f>
        <v>0.91243647159907526</v>
      </c>
      <c r="L33" s="517"/>
      <c r="M33" s="518"/>
      <c r="N33" s="472"/>
      <c r="O33" s="472"/>
      <c r="P33" s="472"/>
      <c r="R33" s="472"/>
      <c r="S33" s="472"/>
      <c r="T33" s="468"/>
    </row>
    <row r="34" spans="2:20" s="54" customFormat="1">
      <c r="B34" s="416" t="s">
        <v>285</v>
      </c>
      <c r="C34" s="253">
        <v>0.95426672604569907</v>
      </c>
      <c r="D34" s="253">
        <v>0.95096353682908674</v>
      </c>
      <c r="E34" s="253">
        <v>0.95555847436030783</v>
      </c>
      <c r="F34" s="253">
        <v>0.96063701439716886</v>
      </c>
      <c r="G34" s="253">
        <v>0.96629059792508665</v>
      </c>
      <c r="H34" s="253">
        <v>0.9742792143457647</v>
      </c>
      <c r="I34" s="253">
        <v>0.97677148743834585</v>
      </c>
      <c r="J34" s="253">
        <v>0.9558414669563059</v>
      </c>
      <c r="K34" s="253">
        <f t="shared" si="0"/>
        <v>0.93732551246824602</v>
      </c>
      <c r="L34" s="518"/>
      <c r="M34" s="518"/>
      <c r="N34" s="472"/>
      <c r="O34" s="472"/>
      <c r="P34" s="472"/>
      <c r="R34" s="472"/>
      <c r="S34" s="472"/>
      <c r="T34" s="468"/>
    </row>
    <row r="35" spans="2:20" s="54" customFormat="1">
      <c r="B35" s="416" t="s">
        <v>286</v>
      </c>
      <c r="C35" s="253">
        <v>0.80275061318924956</v>
      </c>
      <c r="D35" s="253">
        <v>0.82995545960067851</v>
      </c>
      <c r="E35" s="253">
        <v>0.8213814696368742</v>
      </c>
      <c r="F35" s="253">
        <v>0.81496090481796213</v>
      </c>
      <c r="G35" s="253">
        <v>0.82506442805589908</v>
      </c>
      <c r="H35" s="253">
        <v>0.84049217968817513</v>
      </c>
      <c r="I35" s="253">
        <v>0.8593901477771364</v>
      </c>
      <c r="J35" s="253">
        <v>0.85988404661590534</v>
      </c>
      <c r="K35" s="253">
        <f t="shared" si="0"/>
        <v>0.85363577780964683</v>
      </c>
      <c r="L35" s="518"/>
      <c r="M35" s="518"/>
      <c r="N35" s="472"/>
      <c r="O35" s="472"/>
      <c r="P35" s="472"/>
      <c r="R35" s="472"/>
      <c r="S35" s="472"/>
      <c r="T35" s="468"/>
    </row>
    <row r="36" spans="2:20" s="54" customFormat="1">
      <c r="B36" s="56" t="s">
        <v>287</v>
      </c>
      <c r="C36" s="253">
        <v>0.95125152932819235</v>
      </c>
      <c r="D36" s="253">
        <v>0.94647962549474074</v>
      </c>
      <c r="E36" s="253">
        <v>0.94785916106591162</v>
      </c>
      <c r="F36" s="253">
        <v>0.9476415835745795</v>
      </c>
      <c r="G36" s="253">
        <v>0.94634635238567644</v>
      </c>
      <c r="H36" s="253">
        <v>0.94436465924391078</v>
      </c>
      <c r="I36" s="253">
        <v>0.93827226828735744</v>
      </c>
      <c r="J36" s="253">
        <v>0.92882459477507739</v>
      </c>
      <c r="K36" s="253">
        <f t="shared" si="0"/>
        <v>0.91487230340218983</v>
      </c>
      <c r="T36" s="468"/>
    </row>
    <row r="37" spans="2:20" s="54" customFormat="1">
      <c r="B37" s="2" t="s">
        <v>289</v>
      </c>
      <c r="C37" s="187">
        <v>0.92530360447123017</v>
      </c>
      <c r="D37" s="187">
        <v>0.92613829570588846</v>
      </c>
      <c r="E37" s="187">
        <v>0.92584117838745528</v>
      </c>
      <c r="F37" s="187">
        <v>0.924645324758127</v>
      </c>
      <c r="G37" s="187">
        <v>0.92548127539164393</v>
      </c>
      <c r="H37" s="187">
        <v>0.92662994767200768</v>
      </c>
      <c r="I37" s="187">
        <v>0.9248970594688819</v>
      </c>
      <c r="J37" s="187">
        <v>0.91720332483050604</v>
      </c>
      <c r="K37" s="187">
        <f t="shared" si="0"/>
        <v>0.90459344419594334</v>
      </c>
      <c r="L37" s="518"/>
      <c r="M37" s="472"/>
      <c r="N37" s="472"/>
      <c r="O37" s="472"/>
      <c r="P37" s="472"/>
      <c r="R37" s="472"/>
      <c r="S37" s="472"/>
      <c r="T37" s="468"/>
    </row>
    <row r="38" spans="2:20" s="54" customFormat="1">
      <c r="B38" s="18"/>
      <c r="C38" s="161"/>
      <c r="D38" s="161"/>
      <c r="E38" s="162"/>
      <c r="F38" s="42"/>
      <c r="G38" s="42"/>
      <c r="L38" s="468"/>
      <c r="M38" s="468"/>
      <c r="N38" s="468"/>
      <c r="O38" s="468"/>
      <c r="P38" s="468"/>
      <c r="R38" s="468"/>
      <c r="S38" s="468"/>
    </row>
    <row r="39" spans="2:20" s="54" customFormat="1" ht="15.75">
      <c r="B39" s="171" t="s">
        <v>291</v>
      </c>
      <c r="C39" s="161"/>
      <c r="D39" s="161"/>
      <c r="E39" s="162"/>
      <c r="F39" s="42"/>
      <c r="G39" s="42"/>
      <c r="L39" s="468"/>
      <c r="M39" s="468"/>
      <c r="N39" s="468"/>
      <c r="O39" s="468"/>
      <c r="P39" s="468"/>
      <c r="R39" s="468"/>
      <c r="S39" s="468"/>
    </row>
    <row r="40" spans="2:20" s="54" customFormat="1">
      <c r="L40" s="468"/>
      <c r="M40" s="468"/>
      <c r="N40" s="468"/>
      <c r="O40" s="468"/>
      <c r="P40" s="468"/>
      <c r="R40" s="468"/>
      <c r="S40" s="468"/>
    </row>
    <row r="41" spans="2:20" s="54" customFormat="1">
      <c r="B41" s="338" t="s">
        <v>283</v>
      </c>
      <c r="C41" s="151">
        <v>2015</v>
      </c>
      <c r="D41" s="151">
        <v>2016</v>
      </c>
      <c r="E41" s="151">
        <v>2017</v>
      </c>
      <c r="F41" s="410">
        <v>2018</v>
      </c>
      <c r="G41" s="151">
        <v>2019</v>
      </c>
      <c r="H41" s="151">
        <v>2020</v>
      </c>
      <c r="I41" s="151">
        <v>2021</v>
      </c>
      <c r="J41" s="151">
        <v>2022</v>
      </c>
      <c r="K41" s="151">
        <v>2023</v>
      </c>
    </row>
    <row r="42" spans="2:20" s="54" customFormat="1">
      <c r="B42" s="416" t="s">
        <v>243</v>
      </c>
      <c r="C42" s="153">
        <v>0.1348731349574307</v>
      </c>
      <c r="D42" s="153">
        <v>0.16990658624428623</v>
      </c>
      <c r="E42" s="153">
        <v>0.14229727286762583</v>
      </c>
      <c r="F42" s="153">
        <v>0.13557376104897156</v>
      </c>
      <c r="G42" s="153">
        <v>0.15270581573427022</v>
      </c>
      <c r="H42" s="522">
        <v>0.149857860827879</v>
      </c>
      <c r="I42" s="522">
        <v>0.1766568632325326</v>
      </c>
      <c r="J42" s="522">
        <v>0.1698810299537763</v>
      </c>
      <c r="K42" s="522">
        <f>K50/K22</f>
        <v>0.16363485762709704</v>
      </c>
      <c r="L42" s="472"/>
      <c r="M42" s="472"/>
      <c r="N42" s="472"/>
      <c r="O42" s="472"/>
      <c r="P42" s="467"/>
      <c r="R42" s="467"/>
      <c r="S42" s="467"/>
    </row>
    <row r="43" spans="2:20" s="54" customFormat="1">
      <c r="B43" s="416" t="s">
        <v>284</v>
      </c>
      <c r="C43" s="153">
        <v>3.4407119368760175E-2</v>
      </c>
      <c r="D43" s="153">
        <v>3.4383503517220193E-2</v>
      </c>
      <c r="E43" s="153">
        <v>4.0731254590650079E-2</v>
      </c>
      <c r="F43" s="153">
        <v>4.6553944050139906E-2</v>
      </c>
      <c r="G43" s="153">
        <v>5.0181088521280559E-2</v>
      </c>
      <c r="H43" s="522">
        <v>6.1087526349321464E-2</v>
      </c>
      <c r="I43" s="522">
        <v>6.9844010139798351E-2</v>
      </c>
      <c r="J43" s="522">
        <v>7.3231595004652261E-2</v>
      </c>
      <c r="K43" s="522">
        <f t="shared" ref="K43:K47" si="1">K51/K23</f>
        <v>8.7563528400924753E-2</v>
      </c>
      <c r="L43" s="472"/>
      <c r="M43" s="472"/>
      <c r="N43" s="472"/>
      <c r="O43" s="519"/>
      <c r="P43" s="467"/>
      <c r="R43" s="467"/>
      <c r="S43" s="467"/>
    </row>
    <row r="44" spans="2:20" s="54" customFormat="1">
      <c r="B44" s="416" t="s">
        <v>285</v>
      </c>
      <c r="C44" s="153">
        <v>4.5733273954300935E-2</v>
      </c>
      <c r="D44" s="153">
        <v>4.9036463170913258E-2</v>
      </c>
      <c r="E44" s="153">
        <v>4.444152563969217E-2</v>
      </c>
      <c r="F44" s="153">
        <v>3.9362985602831135E-2</v>
      </c>
      <c r="G44" s="153">
        <v>3.3709402074913353E-2</v>
      </c>
      <c r="H44" s="522">
        <v>2.5720785654235301E-2</v>
      </c>
      <c r="I44" s="522">
        <v>2.3228512561654147E-2</v>
      </c>
      <c r="J44" s="522">
        <v>4.4158533043694104E-2</v>
      </c>
      <c r="K44" s="522">
        <f t="shared" si="1"/>
        <v>6.2674487531754017E-2</v>
      </c>
      <c r="L44" s="472"/>
      <c r="M44" s="472"/>
      <c r="N44" s="472"/>
      <c r="O44" s="519"/>
      <c r="P44" s="467"/>
      <c r="R44" s="467"/>
      <c r="S44" s="467"/>
    </row>
    <row r="45" spans="2:20" s="54" customFormat="1">
      <c r="B45" s="416" t="s">
        <v>286</v>
      </c>
      <c r="C45" s="153">
        <v>0.19724938681075044</v>
      </c>
      <c r="D45" s="153">
        <v>0.17004454039932149</v>
      </c>
      <c r="E45" s="153">
        <v>0.1786185303631258</v>
      </c>
      <c r="F45" s="153">
        <v>0.18503909518203787</v>
      </c>
      <c r="G45" s="153">
        <v>0.17493557194410092</v>
      </c>
      <c r="H45" s="522">
        <v>0.15950782031182487</v>
      </c>
      <c r="I45" s="522">
        <v>0.1406098522228636</v>
      </c>
      <c r="J45" s="522">
        <v>0.14011595338409466</v>
      </c>
      <c r="K45" s="522">
        <f t="shared" si="1"/>
        <v>0.14636422219035314</v>
      </c>
      <c r="L45" s="472"/>
      <c r="M45" s="472"/>
      <c r="N45" s="472"/>
      <c r="O45" s="467"/>
      <c r="P45" s="467"/>
      <c r="R45" s="467"/>
      <c r="S45" s="467"/>
    </row>
    <row r="46" spans="2:20" s="54" customFormat="1">
      <c r="B46" s="56" t="s">
        <v>287</v>
      </c>
      <c r="C46" s="153">
        <v>4.8748470671807653E-2</v>
      </c>
      <c r="D46" s="153">
        <v>5.3520374505259261E-2</v>
      </c>
      <c r="E46" s="153">
        <v>5.2140838934088385E-2</v>
      </c>
      <c r="F46" s="153">
        <v>5.2358416425420495E-2</v>
      </c>
      <c r="G46" s="153">
        <v>5.3653647614323563E-2</v>
      </c>
      <c r="H46" s="522">
        <v>5.5635340756089224E-2</v>
      </c>
      <c r="I46" s="522">
        <v>6.1727731712642564E-2</v>
      </c>
      <c r="J46" s="522">
        <v>7.1175405224922605E-2</v>
      </c>
      <c r="K46" s="522">
        <f t="shared" si="1"/>
        <v>8.5127696597810193E-2</v>
      </c>
      <c r="L46" s="472"/>
    </row>
    <row r="47" spans="2:20" s="54" customFormat="1">
      <c r="B47" s="2" t="s">
        <v>289</v>
      </c>
      <c r="C47" s="116">
        <v>7.4696395528769832E-2</v>
      </c>
      <c r="D47" s="116">
        <v>7.3861704294111541E-2</v>
      </c>
      <c r="E47" s="116">
        <v>7.4158821612544723E-2</v>
      </c>
      <c r="F47" s="116">
        <v>7.5354675241873004E-2</v>
      </c>
      <c r="G47" s="116">
        <v>7.4518724608356068E-2</v>
      </c>
      <c r="H47" s="523">
        <v>7.3370052327992319E-2</v>
      </c>
      <c r="I47" s="523">
        <v>7.5102940531118101E-2</v>
      </c>
      <c r="J47" s="523">
        <v>8.2796675169493961E-2</v>
      </c>
      <c r="K47" s="523">
        <f>K55/K27</f>
        <v>9.5406555804056659E-2</v>
      </c>
      <c r="L47" s="472"/>
      <c r="M47" s="472"/>
      <c r="N47" s="472"/>
      <c r="O47" s="467"/>
      <c r="P47" s="467"/>
      <c r="R47" s="467"/>
      <c r="S47" s="467"/>
    </row>
    <row r="48" spans="2:20" s="54" customFormat="1">
      <c r="B48" s="18"/>
      <c r="C48" s="161"/>
      <c r="D48" s="161"/>
      <c r="E48" s="162"/>
      <c r="F48" s="42"/>
      <c r="G48" s="42"/>
    </row>
    <row r="49" spans="2:20" s="54" customFormat="1">
      <c r="B49" s="338" t="s">
        <v>283</v>
      </c>
      <c r="C49" s="151">
        <v>2015</v>
      </c>
      <c r="D49" s="151">
        <v>2016</v>
      </c>
      <c r="E49" s="151">
        <v>2017</v>
      </c>
      <c r="F49" s="410">
        <v>2018</v>
      </c>
      <c r="G49" s="151">
        <v>2019</v>
      </c>
      <c r="H49" s="151">
        <v>2020</v>
      </c>
      <c r="I49" s="151">
        <v>2021</v>
      </c>
      <c r="J49" s="151">
        <v>2022</v>
      </c>
      <c r="K49" s="151">
        <v>2023</v>
      </c>
      <c r="L49" s="468"/>
      <c r="M49" s="468"/>
      <c r="N49" s="468"/>
      <c r="O49" s="468"/>
      <c r="P49" s="468"/>
      <c r="R49" s="468"/>
      <c r="S49" s="468"/>
    </row>
    <row r="50" spans="2:20" s="54" customFormat="1">
      <c r="B50" s="416" t="s">
        <v>243</v>
      </c>
      <c r="C50" s="304">
        <v>102400</v>
      </c>
      <c r="D50" s="304">
        <v>128648</v>
      </c>
      <c r="E50" s="304">
        <v>107837</v>
      </c>
      <c r="F50" s="334">
        <v>103561</v>
      </c>
      <c r="G50" s="334">
        <v>118657</v>
      </c>
      <c r="H50" s="329">
        <v>116975</v>
      </c>
      <c r="I50" s="329">
        <v>138573</v>
      </c>
      <c r="J50" s="329">
        <v>133483</v>
      </c>
      <c r="K50" s="329">
        <v>128410</v>
      </c>
      <c r="L50" s="10"/>
      <c r="M50" s="10"/>
      <c r="N50" s="10"/>
      <c r="O50" s="10"/>
      <c r="P50" s="10"/>
      <c r="Q50" s="64"/>
      <c r="R50" s="82"/>
      <c r="S50" s="82"/>
      <c r="T50" s="439"/>
    </row>
    <row r="51" spans="2:20" s="54" customFormat="1">
      <c r="B51" s="416" t="s">
        <v>284</v>
      </c>
      <c r="C51" s="304">
        <v>133438</v>
      </c>
      <c r="D51" s="304">
        <v>132486</v>
      </c>
      <c r="E51" s="304">
        <v>156436</v>
      </c>
      <c r="F51" s="334">
        <v>179375</v>
      </c>
      <c r="G51" s="334">
        <v>195666</v>
      </c>
      <c r="H51" s="329">
        <v>239227</v>
      </c>
      <c r="I51" s="329">
        <v>274863</v>
      </c>
      <c r="J51" s="329">
        <v>289241</v>
      </c>
      <c r="K51" s="329">
        <v>346600</v>
      </c>
      <c r="L51" s="502"/>
      <c r="M51" s="502"/>
      <c r="N51" s="82"/>
      <c r="O51" s="502"/>
      <c r="P51" s="502"/>
      <c r="Q51" s="521"/>
      <c r="R51" s="82"/>
      <c r="S51" s="82"/>
      <c r="T51" s="439"/>
    </row>
    <row r="52" spans="2:20" s="54" customFormat="1">
      <c r="B52" s="416" t="s">
        <v>285</v>
      </c>
      <c r="C52" s="304">
        <v>148185</v>
      </c>
      <c r="D52" s="304">
        <v>157328</v>
      </c>
      <c r="E52" s="304">
        <v>141432</v>
      </c>
      <c r="F52" s="334">
        <v>124797</v>
      </c>
      <c r="G52" s="334">
        <v>107202</v>
      </c>
      <c r="H52" s="329">
        <v>81595</v>
      </c>
      <c r="I52" s="329">
        <v>73665</v>
      </c>
      <c r="J52" s="329">
        <v>140040</v>
      </c>
      <c r="K52" s="329">
        <v>198880</v>
      </c>
      <c r="L52" s="502"/>
      <c r="M52" s="502"/>
      <c r="N52" s="82"/>
      <c r="O52" s="502"/>
      <c r="P52" s="502"/>
      <c r="Q52" s="502"/>
      <c r="R52" s="82"/>
      <c r="S52" s="82"/>
      <c r="T52" s="439"/>
    </row>
    <row r="53" spans="2:20" s="54" customFormat="1">
      <c r="B53" s="416" t="s">
        <v>286</v>
      </c>
      <c r="C53" s="304">
        <v>328996</v>
      </c>
      <c r="D53" s="304">
        <v>281178</v>
      </c>
      <c r="E53" s="304">
        <v>292946</v>
      </c>
      <c r="F53" s="334">
        <v>302110</v>
      </c>
      <c r="G53" s="334">
        <v>285572</v>
      </c>
      <c r="H53" s="329">
        <v>258425</v>
      </c>
      <c r="I53" s="329">
        <v>226552</v>
      </c>
      <c r="J53" s="329">
        <v>224614</v>
      </c>
      <c r="K53" s="329">
        <v>233716</v>
      </c>
      <c r="L53" s="502"/>
      <c r="M53" s="502"/>
      <c r="N53" s="502"/>
      <c r="O53" s="502"/>
      <c r="P53" s="502"/>
      <c r="Q53" s="502"/>
      <c r="R53" s="82"/>
      <c r="S53" s="82"/>
      <c r="T53" s="439"/>
    </row>
    <row r="54" spans="2:20" s="54" customFormat="1">
      <c r="B54" s="56" t="s">
        <v>287</v>
      </c>
      <c r="C54" s="304">
        <v>384023</v>
      </c>
      <c r="D54" s="304">
        <v>418462</v>
      </c>
      <c r="E54" s="304">
        <v>405705</v>
      </c>
      <c r="F54" s="334">
        <v>407733</v>
      </c>
      <c r="G54" s="334">
        <v>421525</v>
      </c>
      <c r="H54" s="329">
        <v>437797</v>
      </c>
      <c r="I54" s="329">
        <v>487101</v>
      </c>
      <c r="J54" s="329">
        <v>562764</v>
      </c>
      <c r="K54" s="329">
        <v>673890</v>
      </c>
      <c r="T54" s="439"/>
    </row>
    <row r="55" spans="2:20" s="54" customFormat="1">
      <c r="B55" s="2" t="s">
        <v>289</v>
      </c>
      <c r="C55" s="305">
        <v>713019</v>
      </c>
      <c r="D55" s="305">
        <v>699640</v>
      </c>
      <c r="E55" s="305">
        <v>698651</v>
      </c>
      <c r="F55" s="358">
        <v>709843</v>
      </c>
      <c r="G55" s="358">
        <v>707097</v>
      </c>
      <c r="H55" s="438">
        <v>696222</v>
      </c>
      <c r="I55" s="438">
        <v>713653</v>
      </c>
      <c r="J55" s="438">
        <v>787378</v>
      </c>
      <c r="K55" s="438">
        <v>907606</v>
      </c>
      <c r="L55" s="502"/>
      <c r="M55" s="82"/>
      <c r="N55" s="82"/>
      <c r="O55" s="502"/>
      <c r="P55" s="64"/>
      <c r="Q55" s="82"/>
      <c r="R55" s="82"/>
      <c r="S55" s="82"/>
      <c r="T55" s="439"/>
    </row>
    <row r="56" spans="2:20" s="54" customFormat="1">
      <c r="B56" s="18"/>
      <c r="C56" s="161"/>
      <c r="D56" s="161"/>
      <c r="E56" s="162"/>
      <c r="F56" s="42"/>
      <c r="G56" s="42"/>
    </row>
    <row r="57" spans="2:20" s="3" customFormat="1" ht="12.75" customHeight="1">
      <c r="B57" s="532" t="s">
        <v>292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29"/>
      <c r="O57" s="17"/>
      <c r="P57" s="17"/>
    </row>
    <row r="58" spans="2:20" s="3" customFormat="1">
      <c r="B58" s="1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P58" s="17"/>
    </row>
    <row r="59" spans="2:20" s="3" customFormat="1">
      <c r="B59" s="535" t="s">
        <v>293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P59" s="17"/>
    </row>
    <row r="60" spans="2:20" s="3" customFormat="1">
      <c r="B60" s="532" t="s">
        <v>294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P60" s="17"/>
    </row>
    <row r="61" spans="2:20" s="3" customFormat="1">
      <c r="B61" s="532" t="s">
        <v>295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P61" s="17"/>
    </row>
    <row r="62" spans="2:20" s="3" customFormat="1">
      <c r="B62" s="19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P62" s="17"/>
    </row>
    <row r="63" spans="2:20" s="3" customFormat="1">
      <c r="B63" s="535" t="s">
        <v>296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P63" s="17"/>
    </row>
    <row r="64" spans="2:20" s="3" customFormat="1">
      <c r="B64" s="532" t="s">
        <v>297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P64" s="17"/>
    </row>
    <row r="65" spans="2:19" s="3" customFormat="1">
      <c r="B65" s="532" t="s">
        <v>298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P65" s="17"/>
    </row>
    <row r="66" spans="2:19" s="3" customFormat="1">
      <c r="B66" s="19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P66" s="17"/>
    </row>
    <row r="67" spans="2:19" s="3" customFormat="1">
      <c r="B67" s="532" t="s">
        <v>264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17"/>
    </row>
    <row r="68" spans="2:19" s="3" customFormat="1">
      <c r="B68" s="19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P68" s="17"/>
    </row>
    <row r="69" spans="2:19" s="12" customFormat="1">
      <c r="B69" s="478" t="s">
        <v>299</v>
      </c>
      <c r="C69" s="197"/>
      <c r="D69" s="197"/>
      <c r="E69" s="197"/>
      <c r="F69" s="204" t="s">
        <v>219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6"/>
    </row>
    <row r="70" spans="2:19" s="12" customFormat="1">
      <c r="B70" s="54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9" s="12" customFormat="1">
      <c r="B71" s="54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9" s="12" customFormat="1">
      <c r="B72" s="54"/>
      <c r="C72" s="4"/>
      <c r="D72" s="4"/>
      <c r="E72" s="4"/>
      <c r="F72" s="4"/>
      <c r="G72" s="68"/>
      <c r="H72" s="6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2:19" s="12" customFormat="1">
      <c r="B73" s="18"/>
      <c r="C73" s="15"/>
      <c r="D73" s="15"/>
      <c r="E73" s="15"/>
      <c r="F73" s="15"/>
      <c r="G73" s="15"/>
      <c r="H73" s="15"/>
      <c r="I73" s="15"/>
      <c r="J73" s="15"/>
      <c r="K73" s="15"/>
      <c r="L73" s="4"/>
      <c r="M73" s="4"/>
      <c r="N73" s="4"/>
      <c r="O73" s="4"/>
      <c r="P73" s="4"/>
      <c r="Q73" s="4"/>
      <c r="R73" s="4"/>
      <c r="S73" s="4"/>
    </row>
    <row r="74" spans="2:19" s="12" customFormat="1">
      <c r="B74" s="18"/>
      <c r="C74" s="15"/>
      <c r="D74" s="15"/>
      <c r="E74" s="15"/>
      <c r="F74" s="15"/>
      <c r="G74" s="15"/>
      <c r="H74" s="15"/>
      <c r="I74" s="15"/>
      <c r="J74" s="15"/>
      <c r="K74" s="15"/>
      <c r="L74" s="4"/>
      <c r="M74" s="4"/>
      <c r="N74" s="4"/>
      <c r="O74" s="4"/>
      <c r="P74" s="4"/>
      <c r="Q74" s="4"/>
      <c r="R74" s="4"/>
      <c r="S74" s="4"/>
    </row>
    <row r="75" spans="2:19" s="12" customFormat="1">
      <c r="B75" s="4"/>
      <c r="C75" s="15"/>
      <c r="D75" s="15"/>
      <c r="E75" s="15"/>
      <c r="F75" s="15"/>
      <c r="G75" s="15"/>
      <c r="H75" s="15"/>
      <c r="I75" s="15"/>
      <c r="J75" s="15"/>
      <c r="K75" s="15"/>
      <c r="L75" s="4"/>
      <c r="M75" s="4"/>
      <c r="N75" s="4"/>
      <c r="O75" s="4"/>
      <c r="P75" s="4"/>
      <c r="Q75" s="4"/>
      <c r="R75" s="4"/>
      <c r="S75" s="4"/>
    </row>
    <row r="76" spans="2:19" s="12" customFormat="1">
      <c r="B76" s="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2:19" s="12" customFormat="1">
      <c r="B77" s="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2:19" s="12" customFormat="1">
      <c r="B78" s="632"/>
      <c r="C78" s="631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</row>
    <row r="79" spans="2:19" s="12" customFormat="1">
      <c r="B79" s="632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2:19" s="12" customFormat="1">
      <c r="B80" s="5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51" s="12" customFormat="1">
      <c r="B81" s="54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51" s="12" customFormat="1">
      <c r="B82" s="54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51" s="12" customFormat="1">
      <c r="B83" s="54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82"/>
    </row>
    <row r="84" spans="2:51" s="12" customFormat="1">
      <c r="B84" s="54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82"/>
    </row>
    <row r="85" spans="2:51" s="12" customFormat="1">
      <c r="B85" s="18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82"/>
      <c r="AY85" s="4"/>
    </row>
    <row r="86" spans="2:51" s="12" customFormat="1">
      <c r="B86" s="4"/>
      <c r="C86" s="82"/>
      <c r="D86" s="82"/>
      <c r="E86" s="82"/>
      <c r="F86" s="82"/>
      <c r="G86" s="82"/>
      <c r="H86" s="82"/>
      <c r="I86" s="83"/>
      <c r="Q86" s="82"/>
      <c r="AY86" s="4"/>
    </row>
    <row r="87" spans="2:51" s="12" customFormat="1">
      <c r="B87" s="18"/>
      <c r="C87" s="4"/>
      <c r="D87" s="4"/>
      <c r="E87" s="4"/>
      <c r="F87" s="4"/>
      <c r="G87" s="4"/>
      <c r="H87" s="4"/>
      <c r="I87" s="4"/>
      <c r="J87" s="4"/>
      <c r="K87" s="4"/>
      <c r="L87" s="4"/>
      <c r="Q87" s="82"/>
      <c r="AY87" s="4"/>
    </row>
    <row r="88" spans="2:51" s="12" customFormat="1">
      <c r="B88" s="632"/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82"/>
      <c r="AY88" s="4"/>
    </row>
    <row r="89" spans="2:51" s="12" customFormat="1">
      <c r="B89" s="632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82"/>
    </row>
    <row r="90" spans="2:51" s="12" customFormat="1">
      <c r="B90" s="54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82"/>
    </row>
    <row r="91" spans="2:51" s="12" customFormat="1">
      <c r="B91" s="54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82"/>
    </row>
    <row r="92" spans="2:51" s="12" customFormat="1">
      <c r="B92" s="54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82"/>
    </row>
    <row r="93" spans="2:51" s="12" customFormat="1">
      <c r="B93" s="54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82"/>
    </row>
    <row r="94" spans="2:51" s="12" customFormat="1">
      <c r="B94" s="54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82"/>
    </row>
    <row r="95" spans="2:51" s="12" customFormat="1">
      <c r="B95" s="54"/>
      <c r="C95" s="4"/>
      <c r="D95" s="4"/>
      <c r="E95" s="4"/>
      <c r="F95" s="4"/>
      <c r="G95" s="68"/>
      <c r="H95" s="68"/>
      <c r="I95" s="4"/>
      <c r="J95" s="4"/>
      <c r="K95" s="4"/>
      <c r="L95" s="4"/>
      <c r="Q95" s="82"/>
      <c r="AY95" s="4"/>
    </row>
    <row r="96" spans="2:51" s="12" customFormat="1">
      <c r="B96" s="18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82"/>
      <c r="AY96" s="4"/>
    </row>
    <row r="97" spans="2:51" s="12" customFormat="1">
      <c r="B97" s="4"/>
      <c r="C97" s="82"/>
      <c r="D97" s="82"/>
      <c r="E97" s="82"/>
      <c r="F97" s="82"/>
      <c r="G97" s="82"/>
      <c r="H97" s="82"/>
      <c r="I97" s="83"/>
      <c r="Q97" s="82"/>
      <c r="AY97" s="4"/>
    </row>
    <row r="98" spans="2:51" s="12" customFormat="1">
      <c r="B98" s="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Q98" s="82"/>
      <c r="AY98" s="4"/>
    </row>
    <row r="99" spans="2:51" s="12" customFormat="1">
      <c r="B99" s="21"/>
      <c r="C99" s="84"/>
      <c r="D99" s="84"/>
      <c r="E99" s="84"/>
      <c r="F99" s="84"/>
      <c r="G99" s="84"/>
      <c r="H99" s="84"/>
      <c r="I99" s="54"/>
      <c r="J99" s="54"/>
      <c r="K99" s="54"/>
      <c r="L99" s="54"/>
      <c r="M99" s="54"/>
      <c r="N99" s="54"/>
      <c r="O99" s="54"/>
      <c r="P99" s="54"/>
      <c r="Q99" s="502"/>
      <c r="R99" s="54"/>
      <c r="S99" s="54"/>
      <c r="V99" s="54"/>
      <c r="W99" s="54"/>
      <c r="X99" s="54"/>
      <c r="Y99" s="54"/>
      <c r="Z99" s="54"/>
      <c r="AA99" s="54"/>
      <c r="AB99" s="54"/>
      <c r="AC99" s="54"/>
      <c r="AD99" s="54"/>
      <c r="AY99" s="4"/>
    </row>
    <row r="100" spans="2:51" s="12" customFormat="1">
      <c r="B100" s="84"/>
      <c r="C100" s="84"/>
      <c r="D100" s="84"/>
      <c r="E100" s="84"/>
      <c r="F100" s="84"/>
      <c r="G100" s="84"/>
      <c r="H100" s="84"/>
      <c r="I100" s="54"/>
      <c r="J100" s="54"/>
      <c r="K100" s="54"/>
      <c r="L100" s="54"/>
      <c r="M100" s="54"/>
      <c r="N100" s="54"/>
      <c r="O100" s="54"/>
      <c r="P100" s="54"/>
      <c r="Q100" s="502"/>
      <c r="R100" s="54"/>
      <c r="S100" s="54"/>
      <c r="V100" s="54"/>
      <c r="W100" s="54"/>
      <c r="X100" s="54"/>
      <c r="Y100" s="54"/>
      <c r="Z100" s="54"/>
      <c r="AA100" s="54"/>
      <c r="AB100" s="54"/>
      <c r="AC100" s="54"/>
      <c r="AD100" s="54"/>
    </row>
    <row r="101" spans="2:51" s="54" customFormat="1">
      <c r="B101" s="85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Q101" s="502"/>
      <c r="T101" s="12"/>
      <c r="U101" s="12"/>
    </row>
    <row r="102" spans="2:51" s="54" customFormat="1">
      <c r="B102" s="86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Q102" s="502"/>
      <c r="T102" s="12"/>
      <c r="U102" s="12"/>
    </row>
    <row r="103" spans="2:51" s="54" customFormat="1">
      <c r="B103" s="86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Q103" s="502"/>
      <c r="T103" s="12"/>
      <c r="U103" s="12"/>
    </row>
    <row r="104" spans="2:51" s="54" customFormat="1">
      <c r="B104" s="86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Q104" s="502"/>
      <c r="T104" s="12"/>
      <c r="U104" s="12"/>
    </row>
    <row r="105" spans="2:51" s="54" customFormat="1">
      <c r="B105" s="86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Q105" s="502"/>
      <c r="T105" s="12"/>
      <c r="U105" s="12"/>
    </row>
    <row r="106" spans="2:51" s="54" customFormat="1">
      <c r="B106" s="86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Q106" s="502"/>
      <c r="T106" s="12"/>
      <c r="U106" s="12"/>
    </row>
    <row r="107" spans="2:51" s="54" customFormat="1">
      <c r="B107" s="86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Q107" s="502"/>
      <c r="T107" s="12"/>
      <c r="U107" s="12"/>
    </row>
    <row r="108" spans="2:51" s="54" customFormat="1">
      <c r="B108" s="86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Q108" s="502"/>
      <c r="T108" s="12"/>
      <c r="U108" s="12"/>
    </row>
    <row r="109" spans="2:51" s="54" customFormat="1">
      <c r="B109" s="86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Q109" s="502"/>
      <c r="T109" s="12"/>
      <c r="U109" s="12"/>
    </row>
    <row r="110" spans="2:51" s="54" customFormat="1">
      <c r="B110" s="86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Q110" s="502"/>
      <c r="T110" s="12"/>
      <c r="U110" s="12"/>
    </row>
    <row r="111" spans="2:51" s="54" customFormat="1">
      <c r="B111" s="86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Q111" s="502"/>
      <c r="T111" s="12"/>
      <c r="U111" s="12"/>
    </row>
    <row r="112" spans="2:51" s="54" customFormat="1">
      <c r="B112" s="86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Q112" s="502"/>
      <c r="T112" s="12"/>
      <c r="U112" s="12"/>
    </row>
    <row r="113" spans="2:21" s="54" customFormat="1">
      <c r="B113" s="86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Q113" s="502"/>
      <c r="T113" s="12"/>
      <c r="U113" s="12"/>
    </row>
    <row r="114" spans="2:21" s="54" customFormat="1">
      <c r="B114" s="86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Q114" s="502"/>
      <c r="T114" s="12"/>
      <c r="U114" s="12"/>
    </row>
    <row r="115" spans="2:21" s="54" customFormat="1">
      <c r="B115" s="86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Q115" s="502"/>
      <c r="T115" s="12"/>
      <c r="U115" s="12"/>
    </row>
    <row r="116" spans="2:21" s="54" customFormat="1">
      <c r="B116" s="86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Q116" s="502"/>
      <c r="T116" s="12"/>
      <c r="U116" s="12"/>
    </row>
    <row r="117" spans="2:21" s="54" customFormat="1">
      <c r="B117" s="86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Q117" s="502"/>
      <c r="T117" s="12"/>
      <c r="U117" s="12"/>
    </row>
    <row r="118" spans="2:21" s="54" customFormat="1">
      <c r="B118" s="86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Q118" s="502"/>
      <c r="T118" s="12"/>
      <c r="U118" s="12"/>
    </row>
    <row r="119" spans="2:21" s="54" customFormat="1">
      <c r="B119" s="86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Q119" s="502"/>
      <c r="T119" s="12"/>
      <c r="U119" s="12"/>
    </row>
    <row r="120" spans="2:21" s="54" customFormat="1">
      <c r="B120" s="86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Q120" s="502"/>
      <c r="T120" s="12"/>
      <c r="U120" s="12"/>
    </row>
    <row r="121" spans="2:21" s="54" customFormat="1">
      <c r="B121" s="86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Q121" s="502"/>
      <c r="T121" s="12"/>
      <c r="U121" s="12"/>
    </row>
    <row r="122" spans="2:21" s="54" customFormat="1">
      <c r="B122" s="86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Q122" s="502"/>
      <c r="T122" s="12"/>
      <c r="U122" s="12"/>
    </row>
    <row r="123" spans="2:21" s="54" customFormat="1">
      <c r="B123" s="86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Q123" s="502"/>
      <c r="T123" s="12"/>
      <c r="U123" s="12"/>
    </row>
    <row r="124" spans="2:21" s="54" customFormat="1">
      <c r="B124" s="86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Q124" s="502"/>
      <c r="T124" s="12"/>
      <c r="U124" s="12"/>
    </row>
    <row r="125" spans="2:21" s="54" customFormat="1">
      <c r="B125" s="86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Q125" s="502"/>
      <c r="T125" s="12"/>
      <c r="U125" s="12"/>
    </row>
    <row r="126" spans="2:21" s="54" customFormat="1">
      <c r="B126" s="86"/>
      <c r="C126" s="68"/>
      <c r="D126" s="68"/>
      <c r="E126" s="68"/>
      <c r="F126" s="68"/>
      <c r="G126" s="68"/>
      <c r="H126" s="68"/>
      <c r="I126" s="68"/>
      <c r="J126" s="68"/>
      <c r="K126" s="68"/>
      <c r="Q126" s="502"/>
      <c r="T126" s="12"/>
      <c r="U126" s="12"/>
    </row>
    <row r="127" spans="2:21" s="54" customFormat="1">
      <c r="B127" s="86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Q127" s="502"/>
      <c r="T127" s="12"/>
      <c r="U127" s="12"/>
    </row>
    <row r="128" spans="2:21" s="54" customFormat="1">
      <c r="Q128" s="502"/>
      <c r="T128" s="12"/>
      <c r="U128" s="12"/>
    </row>
    <row r="129" spans="2:14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2:14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2:14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2:14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2:14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40" spans="2:14">
      <c r="B140" s="4"/>
    </row>
    <row r="141" spans="2:14">
      <c r="B141" s="4"/>
    </row>
    <row r="142" spans="2:14">
      <c r="B142" s="7"/>
    </row>
    <row r="143" spans="2:14">
      <c r="B143" s="3"/>
    </row>
    <row r="144" spans="2:14">
      <c r="B144" s="3"/>
    </row>
  </sheetData>
  <mergeCells count="19">
    <mergeCell ref="E2:L2"/>
    <mergeCell ref="E3:L3"/>
    <mergeCell ref="E4:L4"/>
    <mergeCell ref="K88:L88"/>
    <mergeCell ref="M88:N88"/>
    <mergeCell ref="O88:P88"/>
    <mergeCell ref="B78:B79"/>
    <mergeCell ref="C78:D78"/>
    <mergeCell ref="E78:F78"/>
    <mergeCell ref="G78:H78"/>
    <mergeCell ref="I78:J78"/>
    <mergeCell ref="K78:L78"/>
    <mergeCell ref="B88:B89"/>
    <mergeCell ref="C88:D88"/>
    <mergeCell ref="E88:F88"/>
    <mergeCell ref="G88:H88"/>
    <mergeCell ref="I88:J88"/>
    <mergeCell ref="M78:N78"/>
    <mergeCell ref="O78:P78"/>
  </mergeCells>
  <hyperlinks>
    <hyperlink ref="F69" r:id="rId1" xr:uid="{B154607F-65E3-4233-AA19-968599D9BF67}"/>
  </hyperlinks>
  <printOptions horizontalCentered="1" verticalCentered="1"/>
  <pageMargins left="0.74803149606299213" right="0.74803149606299213" top="0.98425196850393704" bottom="0.98425196850393704" header="0" footer="0"/>
  <pageSetup paperSize="9" scale="5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69F3-A63B-4918-8776-47FC94216F06}">
  <sheetPr>
    <tabColor theme="8" tint="0.39997558519241921"/>
  </sheetPr>
  <dimension ref="A2:AV160"/>
  <sheetViews>
    <sheetView topLeftCell="A34" zoomScale="90" zoomScaleNormal="90" workbookViewId="0">
      <selection activeCell="J25" sqref="J25:K25"/>
    </sheetView>
  </sheetViews>
  <sheetFormatPr defaultColWidth="11.42578125" defaultRowHeight="14.25"/>
  <cols>
    <col min="1" max="1" width="2.28515625" style="90" customWidth="1"/>
    <col min="2" max="2" width="24.85546875" style="90" customWidth="1"/>
    <col min="3" max="11" width="11.42578125" style="90"/>
    <col min="12" max="19" width="11.28515625" style="90" bestFit="1" customWidth="1"/>
    <col min="20" max="20" width="33.28515625" style="90" bestFit="1" customWidth="1"/>
    <col min="21" max="16384" width="11.42578125" style="90"/>
  </cols>
  <sheetData>
    <row r="2" spans="2:48" ht="34.5" customHeight="1">
      <c r="D2" s="618" t="s">
        <v>0</v>
      </c>
      <c r="E2" s="619"/>
      <c r="F2" s="619"/>
      <c r="G2" s="619"/>
      <c r="H2" s="619"/>
      <c r="I2" s="619"/>
      <c r="J2" s="619"/>
      <c r="K2" s="619"/>
      <c r="L2" s="620"/>
    </row>
    <row r="3" spans="2:48" ht="15.75" customHeight="1">
      <c r="D3" s="621" t="s">
        <v>99</v>
      </c>
      <c r="E3" s="622"/>
      <c r="F3" s="622"/>
      <c r="G3" s="622"/>
      <c r="H3" s="622"/>
      <c r="I3" s="622"/>
      <c r="J3" s="622"/>
      <c r="K3" s="622"/>
      <c r="L3" s="623"/>
    </row>
    <row r="4" spans="2:48" s="210" customFormat="1" ht="21" customHeight="1">
      <c r="B4" s="208"/>
      <c r="D4" s="624" t="s">
        <v>100</v>
      </c>
      <c r="E4" s="625"/>
      <c r="F4" s="625"/>
      <c r="G4" s="625"/>
      <c r="H4" s="625"/>
      <c r="I4" s="625"/>
      <c r="J4" s="625"/>
      <c r="K4" s="625"/>
      <c r="L4" s="626"/>
    </row>
    <row r="5" spans="2:48" s="210" customFormat="1" ht="21" customHeight="1">
      <c r="B5" s="211"/>
    </row>
    <row r="6" spans="2:48" s="210" customFormat="1" ht="21" customHeight="1">
      <c r="B6" s="211" t="s">
        <v>300</v>
      </c>
    </row>
    <row r="7" spans="2:48">
      <c r="H7" s="456"/>
    </row>
    <row r="8" spans="2:48" ht="15">
      <c r="B8" s="411" t="s">
        <v>221</v>
      </c>
      <c r="C8" s="99">
        <v>2015</v>
      </c>
      <c r="D8" s="99">
        <v>2016</v>
      </c>
      <c r="E8" s="99">
        <v>2017</v>
      </c>
      <c r="F8" s="99">
        <v>2018</v>
      </c>
      <c r="G8" s="99">
        <v>2019</v>
      </c>
      <c r="H8" s="99">
        <v>2020</v>
      </c>
      <c r="I8" s="99">
        <v>2021</v>
      </c>
      <c r="J8" s="99">
        <v>2022</v>
      </c>
      <c r="K8" s="99">
        <v>2023</v>
      </c>
      <c r="L8" s="526"/>
      <c r="M8" s="526"/>
      <c r="N8" s="526"/>
      <c r="O8" s="526"/>
      <c r="P8" s="526"/>
      <c r="Q8" s="526"/>
      <c r="R8" s="526"/>
      <c r="S8" s="526"/>
    </row>
    <row r="9" spans="2:48" ht="15">
      <c r="B9" s="424" t="s">
        <v>301</v>
      </c>
      <c r="C9" s="424">
        <v>587063</v>
      </c>
      <c r="D9" s="424">
        <v>573771</v>
      </c>
      <c r="E9" s="424">
        <v>573876</v>
      </c>
      <c r="F9" s="424">
        <v>578252</v>
      </c>
      <c r="G9" s="424">
        <v>575930</v>
      </c>
      <c r="H9" s="424">
        <v>572052</v>
      </c>
      <c r="I9" s="424">
        <v>564383</v>
      </c>
      <c r="J9" s="424">
        <v>596152</v>
      </c>
      <c r="K9" s="424">
        <v>564935</v>
      </c>
      <c r="L9" s="454"/>
      <c r="M9" s="562"/>
      <c r="N9" s="562"/>
      <c r="O9" s="562"/>
      <c r="P9" s="562"/>
      <c r="Q9" s="562"/>
      <c r="R9" s="562"/>
      <c r="S9" s="562"/>
      <c r="T9" s="562"/>
      <c r="U9" s="562"/>
      <c r="V9" s="562"/>
      <c r="W9" s="562"/>
      <c r="X9" s="562"/>
      <c r="Y9" s="562"/>
      <c r="Z9" s="562"/>
      <c r="AA9" s="562"/>
      <c r="AB9" s="562"/>
      <c r="AC9" s="562"/>
      <c r="AD9" s="562"/>
      <c r="AE9" s="562"/>
      <c r="AF9" s="562"/>
      <c r="AG9" s="562"/>
      <c r="AH9" s="562"/>
      <c r="AI9" s="562"/>
      <c r="AJ9" s="562"/>
      <c r="AK9" s="562"/>
      <c r="AL9" s="562"/>
      <c r="AM9" s="562"/>
      <c r="AN9" s="562"/>
      <c r="AO9" s="562"/>
      <c r="AP9" s="562"/>
      <c r="AQ9" s="562"/>
      <c r="AR9" s="562"/>
      <c r="AS9" s="562"/>
      <c r="AT9" s="562"/>
      <c r="AU9" s="562"/>
      <c r="AV9" s="562"/>
    </row>
    <row r="10" spans="2:48" ht="15">
      <c r="B10" s="424" t="s">
        <v>302</v>
      </c>
      <c r="C10" s="424">
        <v>3660446</v>
      </c>
      <c r="D10" s="424">
        <v>3567693</v>
      </c>
      <c r="E10" s="424">
        <v>3505570</v>
      </c>
      <c r="F10" s="424">
        <v>3451580</v>
      </c>
      <c r="G10" s="424">
        <v>3449746</v>
      </c>
      <c r="H10" s="424">
        <v>3429265</v>
      </c>
      <c r="I10" s="424">
        <v>3472725</v>
      </c>
      <c r="J10" s="424">
        <v>3388306</v>
      </c>
      <c r="K10" s="424">
        <v>3320539</v>
      </c>
      <c r="L10" s="454"/>
      <c r="M10" s="563"/>
      <c r="N10" s="563"/>
      <c r="O10" s="564"/>
      <c r="P10" s="563"/>
      <c r="Q10" s="563"/>
      <c r="R10" s="564"/>
      <c r="S10" s="563"/>
      <c r="T10" s="563"/>
      <c r="U10" s="564"/>
      <c r="V10" s="563"/>
      <c r="W10" s="563"/>
      <c r="X10" s="564"/>
      <c r="Y10" s="563"/>
      <c r="Z10" s="563"/>
      <c r="AA10" s="564"/>
      <c r="AB10" s="563"/>
      <c r="AC10" s="563"/>
      <c r="AD10" s="564"/>
      <c r="AE10" s="563"/>
      <c r="AF10" s="563"/>
      <c r="AG10" s="564"/>
      <c r="AH10" s="563"/>
      <c r="AI10" s="563"/>
      <c r="AJ10" s="564"/>
      <c r="AK10" s="563"/>
      <c r="AL10" s="563"/>
      <c r="AM10" s="564"/>
      <c r="AN10" s="563"/>
      <c r="AO10" s="563"/>
      <c r="AP10" s="564"/>
      <c r="AQ10" s="563"/>
      <c r="AR10" s="563"/>
      <c r="AS10" s="564"/>
      <c r="AT10" s="563"/>
      <c r="AU10" s="563"/>
      <c r="AV10" s="564"/>
    </row>
    <row r="11" spans="2:48">
      <c r="B11" s="424" t="s">
        <v>303</v>
      </c>
      <c r="C11" s="424">
        <v>2646008</v>
      </c>
      <c r="D11" s="424">
        <v>2618268</v>
      </c>
      <c r="E11" s="424">
        <v>2612439</v>
      </c>
      <c r="F11" s="424">
        <v>2641714</v>
      </c>
      <c r="G11" s="424">
        <v>2682863</v>
      </c>
      <c r="H11" s="424">
        <v>2718291</v>
      </c>
      <c r="I11" s="424">
        <v>2775869</v>
      </c>
      <c r="J11" s="424">
        <v>2670750</v>
      </c>
      <c r="K11" s="424">
        <v>2570128</v>
      </c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</row>
    <row r="12" spans="2:48">
      <c r="B12" s="424" t="s">
        <v>304</v>
      </c>
      <c r="C12" s="424">
        <v>868163</v>
      </c>
      <c r="D12" s="424">
        <v>872842</v>
      </c>
      <c r="E12" s="424">
        <v>873170</v>
      </c>
      <c r="F12" s="424">
        <v>870640</v>
      </c>
      <c r="G12" s="424">
        <v>877445</v>
      </c>
      <c r="H12" s="424">
        <v>903041</v>
      </c>
      <c r="I12" s="424">
        <v>949514</v>
      </c>
      <c r="J12" s="424">
        <v>939349</v>
      </c>
      <c r="K12" s="424">
        <v>941831</v>
      </c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</row>
    <row r="13" spans="2:48">
      <c r="B13" s="424" t="s">
        <v>305</v>
      </c>
      <c r="C13" s="424">
        <v>6893517</v>
      </c>
      <c r="D13" s="424">
        <v>6759732</v>
      </c>
      <c r="E13" s="424">
        <v>6691885</v>
      </c>
      <c r="F13" s="424">
        <v>6671546</v>
      </c>
      <c r="G13" s="424">
        <v>6708539</v>
      </c>
      <c r="H13" s="424">
        <v>6719608</v>
      </c>
      <c r="I13" s="424">
        <v>6812977</v>
      </c>
      <c r="J13" s="424">
        <v>6655208</v>
      </c>
      <c r="K13" s="424">
        <f>SUM(K9:K11)</f>
        <v>6455602</v>
      </c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</row>
    <row r="14" spans="2:48">
      <c r="B14" s="424" t="s">
        <v>84</v>
      </c>
      <c r="C14" s="424">
        <v>7761680</v>
      </c>
      <c r="D14" s="424">
        <v>7632574</v>
      </c>
      <c r="E14" s="424">
        <v>7565055</v>
      </c>
      <c r="F14" s="424">
        <v>7542186</v>
      </c>
      <c r="G14" s="424">
        <v>7585984</v>
      </c>
      <c r="H14" s="424">
        <v>7622649</v>
      </c>
      <c r="I14" s="424">
        <v>7762491</v>
      </c>
      <c r="J14" s="424">
        <v>7594557</v>
      </c>
      <c r="K14" s="424">
        <f>SUM(K12:K13)</f>
        <v>7397433</v>
      </c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</row>
    <row r="15" spans="2:48">
      <c r="B15" s="100"/>
      <c r="C15" s="100"/>
      <c r="D15" s="100"/>
      <c r="E15" s="100"/>
      <c r="F15" s="100"/>
      <c r="H15" s="456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</row>
    <row r="16" spans="2:48">
      <c r="B16" s="411" t="s">
        <v>306</v>
      </c>
      <c r="C16" s="99">
        <v>2015</v>
      </c>
      <c r="D16" s="99">
        <v>2016</v>
      </c>
      <c r="E16" s="99">
        <v>2017</v>
      </c>
      <c r="F16" s="99">
        <v>2018</v>
      </c>
      <c r="G16" s="99">
        <v>2019</v>
      </c>
      <c r="H16" s="99">
        <v>2020</v>
      </c>
      <c r="I16" s="99">
        <v>2021</v>
      </c>
      <c r="J16" s="99">
        <v>2022</v>
      </c>
      <c r="K16" s="99">
        <v>2023</v>
      </c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</row>
    <row r="17" spans="2:19">
      <c r="B17" s="424" t="s">
        <v>301</v>
      </c>
      <c r="C17" s="424">
        <v>7330</v>
      </c>
      <c r="D17" s="424">
        <v>9167</v>
      </c>
      <c r="E17" s="424">
        <v>7284</v>
      </c>
      <c r="F17" s="424">
        <v>5031</v>
      </c>
      <c r="G17" s="424">
        <v>3684</v>
      </c>
      <c r="H17" s="424">
        <v>5038</v>
      </c>
      <c r="I17" s="424">
        <v>8363</v>
      </c>
      <c r="J17" s="424">
        <v>7213</v>
      </c>
      <c r="K17" s="424">
        <v>27765</v>
      </c>
      <c r="L17" s="454"/>
      <c r="M17" s="454"/>
      <c r="N17" s="454"/>
      <c r="O17" s="454"/>
      <c r="P17" s="454"/>
      <c r="Q17" s="454"/>
      <c r="R17" s="454"/>
      <c r="S17" s="454"/>
    </row>
    <row r="18" spans="2:19">
      <c r="B18" s="424" t="s">
        <v>302</v>
      </c>
      <c r="C18" s="424">
        <v>98425</v>
      </c>
      <c r="D18" s="424">
        <v>82864</v>
      </c>
      <c r="E18" s="424">
        <v>91800</v>
      </c>
      <c r="F18" s="424">
        <v>67863</v>
      </c>
      <c r="G18" s="424">
        <v>71781</v>
      </c>
      <c r="H18" s="424">
        <v>174745</v>
      </c>
      <c r="I18" s="424">
        <v>146296</v>
      </c>
      <c r="J18" s="424">
        <v>228398</v>
      </c>
      <c r="K18" s="424">
        <v>316011</v>
      </c>
      <c r="L18" s="454"/>
      <c r="M18" s="454"/>
      <c r="N18" s="454"/>
      <c r="O18" s="454"/>
      <c r="P18" s="454"/>
      <c r="Q18" s="454"/>
      <c r="R18" s="454"/>
      <c r="S18" s="454"/>
    </row>
    <row r="19" spans="2:19">
      <c r="B19" s="424" t="s">
        <v>303</v>
      </c>
      <c r="C19" s="424">
        <v>103285</v>
      </c>
      <c r="D19" s="424">
        <v>88604</v>
      </c>
      <c r="E19" s="424">
        <v>93294</v>
      </c>
      <c r="F19" s="424">
        <v>67943</v>
      </c>
      <c r="G19" s="424">
        <v>82776</v>
      </c>
      <c r="H19" s="424">
        <v>213992</v>
      </c>
      <c r="I19" s="424">
        <v>200662</v>
      </c>
      <c r="J19" s="424">
        <v>241328</v>
      </c>
      <c r="K19" s="424">
        <v>298972</v>
      </c>
      <c r="L19" s="454"/>
      <c r="M19" s="454"/>
      <c r="N19" s="454"/>
      <c r="O19" s="454"/>
      <c r="P19" s="454"/>
      <c r="Q19" s="454"/>
      <c r="R19" s="454"/>
      <c r="S19" s="454"/>
    </row>
    <row r="20" spans="2:19">
      <c r="B20" s="424" t="s">
        <v>304</v>
      </c>
      <c r="C20" s="424">
        <v>14110</v>
      </c>
      <c r="D20" s="424">
        <v>10368</v>
      </c>
      <c r="E20" s="424">
        <v>11414</v>
      </c>
      <c r="F20" s="424">
        <v>7786</v>
      </c>
      <c r="G20" s="424">
        <v>9979</v>
      </c>
      <c r="H20" s="424">
        <v>27406</v>
      </c>
      <c r="I20" s="424">
        <v>28513</v>
      </c>
      <c r="J20" s="424">
        <v>34257</v>
      </c>
      <c r="K20" s="424">
        <v>36858</v>
      </c>
      <c r="L20" s="454"/>
      <c r="M20" s="454"/>
      <c r="N20" s="454"/>
      <c r="O20" s="454"/>
      <c r="P20" s="454"/>
      <c r="Q20" s="454"/>
      <c r="R20" s="454"/>
      <c r="S20" s="454"/>
    </row>
    <row r="21" spans="2:19">
      <c r="B21" s="424" t="s">
        <v>305</v>
      </c>
      <c r="C21" s="424">
        <v>209040</v>
      </c>
      <c r="D21" s="424">
        <v>180635</v>
      </c>
      <c r="E21" s="424">
        <v>192378</v>
      </c>
      <c r="F21" s="424">
        <v>140837</v>
      </c>
      <c r="G21" s="424">
        <v>158241</v>
      </c>
      <c r="H21" s="424">
        <v>393775</v>
      </c>
      <c r="I21" s="424">
        <v>355321</v>
      </c>
      <c r="J21" s="424">
        <v>476939</v>
      </c>
      <c r="K21" s="424">
        <f>SUM(K17:K19)</f>
        <v>642748</v>
      </c>
      <c r="L21" s="454"/>
      <c r="M21" s="454"/>
      <c r="N21" s="454"/>
      <c r="O21" s="454"/>
      <c r="P21" s="454"/>
      <c r="Q21" s="454"/>
      <c r="R21" s="454"/>
      <c r="S21" s="454"/>
    </row>
    <row r="22" spans="2:19">
      <c r="B22" s="424" t="s">
        <v>84</v>
      </c>
      <c r="C22" s="424">
        <v>223150</v>
      </c>
      <c r="D22" s="424">
        <v>191003</v>
      </c>
      <c r="E22" s="424">
        <v>203792</v>
      </c>
      <c r="F22" s="424">
        <v>148623</v>
      </c>
      <c r="G22" s="424">
        <v>168220</v>
      </c>
      <c r="H22" s="424">
        <v>421181</v>
      </c>
      <c r="I22" s="424">
        <v>383834</v>
      </c>
      <c r="J22" s="424">
        <v>511196</v>
      </c>
      <c r="K22" s="424">
        <f>SUM(K20:K21)</f>
        <v>679606</v>
      </c>
      <c r="L22" s="454"/>
      <c r="M22" s="454"/>
      <c r="N22" s="454"/>
      <c r="O22" s="454"/>
      <c r="P22" s="454"/>
      <c r="Q22" s="454"/>
      <c r="R22" s="454"/>
      <c r="S22" s="454"/>
    </row>
    <row r="23" spans="2:19">
      <c r="B23" s="100"/>
      <c r="C23" s="100"/>
      <c r="D23" s="100"/>
      <c r="E23" s="100"/>
      <c r="F23" s="100"/>
      <c r="H23" s="456"/>
    </row>
    <row r="24" spans="2:19">
      <c r="B24" s="411" t="s">
        <v>307</v>
      </c>
      <c r="C24" s="99">
        <v>2015</v>
      </c>
      <c r="D24" s="99">
        <v>2016</v>
      </c>
      <c r="E24" s="99">
        <v>2017</v>
      </c>
      <c r="F24" s="99">
        <v>2018</v>
      </c>
      <c r="G24" s="99">
        <v>2019</v>
      </c>
      <c r="H24" s="99">
        <v>2020</v>
      </c>
      <c r="I24" s="99">
        <v>2021</v>
      </c>
      <c r="J24" s="99">
        <v>2022</v>
      </c>
      <c r="K24" s="99">
        <v>2023</v>
      </c>
    </row>
    <row r="25" spans="2:19">
      <c r="B25" s="424" t="s">
        <v>301</v>
      </c>
      <c r="C25" s="252">
        <v>1.2485883116462799E-2</v>
      </c>
      <c r="D25" s="252">
        <v>1.5976757277729268E-2</v>
      </c>
      <c r="E25" s="252">
        <v>1.2692637433870732E-2</v>
      </c>
      <c r="F25" s="252">
        <v>8.7003590130254622E-3</v>
      </c>
      <c r="G25" s="252">
        <v>6.3966106992169184E-3</v>
      </c>
      <c r="H25" s="252">
        <v>8.8068916811758369E-3</v>
      </c>
      <c r="I25" s="252">
        <v>1.4817951639223718E-2</v>
      </c>
      <c r="J25" s="252">
        <v>1.2099263275137884E-2</v>
      </c>
      <c r="K25" s="252">
        <f>K17/K9</f>
        <v>4.9147247028419196E-2</v>
      </c>
      <c r="L25" s="461"/>
      <c r="M25" s="461"/>
      <c r="N25" s="461"/>
      <c r="O25" s="461"/>
      <c r="P25" s="461"/>
      <c r="Q25" s="461"/>
      <c r="R25" s="461"/>
      <c r="S25" s="461"/>
    </row>
    <row r="26" spans="2:19">
      <c r="B26" s="424" t="s">
        <v>302</v>
      </c>
      <c r="C26" s="252">
        <v>2.6888799889412382E-2</v>
      </c>
      <c r="D26" s="252">
        <v>2.3226213690471686E-2</v>
      </c>
      <c r="E26" s="252">
        <v>2.6186896852722952E-2</v>
      </c>
      <c r="F26" s="252">
        <v>1.9661430417374073E-2</v>
      </c>
      <c r="G26" s="252">
        <v>2.0807618879766801E-2</v>
      </c>
      <c r="H26" s="252">
        <v>5.095698349354745E-2</v>
      </c>
      <c r="I26" s="252">
        <v>4.21271479889712E-2</v>
      </c>
      <c r="J26" s="252">
        <v>6.7407725276288508E-2</v>
      </c>
      <c r="K26" s="252">
        <f t="shared" ref="K26:K30" si="0">K18/K10</f>
        <v>9.5168585582039542E-2</v>
      </c>
      <c r="L26" s="461"/>
      <c r="M26" s="461"/>
      <c r="N26" s="461"/>
      <c r="O26" s="461"/>
      <c r="P26" s="461"/>
      <c r="Q26" s="461"/>
      <c r="R26" s="461"/>
      <c r="S26" s="461"/>
    </row>
    <row r="27" spans="2:19">
      <c r="B27" s="424" t="s">
        <v>303</v>
      </c>
      <c r="C27" s="252">
        <v>3.9034273516935704E-2</v>
      </c>
      <c r="D27" s="252">
        <v>3.3840691632789306E-2</v>
      </c>
      <c r="E27" s="252">
        <v>3.5711455846433163E-2</v>
      </c>
      <c r="F27" s="252">
        <v>2.5719286796375383E-2</v>
      </c>
      <c r="G27" s="252">
        <v>3.0853606762626343E-2</v>
      </c>
      <c r="H27" s="252">
        <v>7.872299176210347E-2</v>
      </c>
      <c r="I27" s="252">
        <v>7.2287993417556803E-2</v>
      </c>
      <c r="J27" s="252">
        <v>9.0359636806140592E-2</v>
      </c>
      <c r="K27" s="252">
        <f t="shared" si="0"/>
        <v>0.11632572385499866</v>
      </c>
      <c r="L27" s="461"/>
      <c r="M27" s="461"/>
      <c r="N27" s="461"/>
      <c r="O27" s="461"/>
      <c r="P27" s="461"/>
      <c r="Q27" s="461"/>
      <c r="R27" s="461"/>
      <c r="S27" s="461"/>
    </row>
    <row r="28" spans="2:19">
      <c r="B28" s="424" t="s">
        <v>304</v>
      </c>
      <c r="C28" s="252">
        <v>1.6252708304776868E-2</v>
      </c>
      <c r="D28" s="252">
        <v>1.187843848027478E-2</v>
      </c>
      <c r="E28" s="252">
        <v>1.3071910395455638E-2</v>
      </c>
      <c r="F28" s="252">
        <v>8.9428466415510423E-3</v>
      </c>
      <c r="G28" s="252">
        <v>1.1372792596686972E-2</v>
      </c>
      <c r="H28" s="252">
        <v>3.0348566676374606E-2</v>
      </c>
      <c r="I28" s="252">
        <v>3.0029046438493797E-2</v>
      </c>
      <c r="J28" s="252">
        <v>3.6468873656117159E-2</v>
      </c>
      <c r="K28" s="252">
        <f t="shared" si="0"/>
        <v>3.9134409464118294E-2</v>
      </c>
      <c r="L28" s="461"/>
      <c r="M28" s="461"/>
      <c r="N28" s="461"/>
      <c r="O28" s="461"/>
      <c r="P28" s="461"/>
      <c r="Q28" s="461"/>
      <c r="R28" s="461"/>
      <c r="S28" s="461"/>
    </row>
    <row r="29" spans="2:19">
      <c r="B29" s="424" t="s">
        <v>305</v>
      </c>
      <c r="C29" s="252">
        <v>3.0324143684566238E-2</v>
      </c>
      <c r="D29" s="252">
        <v>2.6722213247507447E-2</v>
      </c>
      <c r="E29" s="252">
        <v>2.8747953678223699E-2</v>
      </c>
      <c r="F29" s="252">
        <v>2.1110099518162655E-2</v>
      </c>
      <c r="G29" s="252">
        <v>2.3587997326988783E-2</v>
      </c>
      <c r="H29" s="252">
        <v>5.860088862326493E-2</v>
      </c>
      <c r="I29" s="252">
        <v>5.2153559303077052E-2</v>
      </c>
      <c r="J29" s="252">
        <v>7.1664026128108987E-2</v>
      </c>
      <c r="K29" s="252">
        <f t="shared" si="0"/>
        <v>9.9564378349222896E-2</v>
      </c>
      <c r="L29" s="461"/>
      <c r="M29" s="461"/>
      <c r="N29" s="461"/>
      <c r="O29" s="461"/>
      <c r="P29" s="461"/>
      <c r="Q29" s="461"/>
      <c r="R29" s="461"/>
      <c r="S29" s="461"/>
    </row>
    <row r="30" spans="2:19">
      <c r="B30" s="424" t="s">
        <v>84</v>
      </c>
      <c r="C30" s="252">
        <v>2.8750219024747219E-2</v>
      </c>
      <c r="D30" s="252">
        <v>2.5024716432490532E-2</v>
      </c>
      <c r="E30" s="252">
        <v>2.6938601239515112E-2</v>
      </c>
      <c r="F30" s="252">
        <v>1.9705560165182878E-2</v>
      </c>
      <c r="G30" s="252">
        <v>2.2175106090389855E-2</v>
      </c>
      <c r="H30" s="252">
        <v>5.5253888772787516E-2</v>
      </c>
      <c r="I30" s="252">
        <v>4.944727150086229E-2</v>
      </c>
      <c r="J30" s="252">
        <v>6.7310838538706078E-2</v>
      </c>
      <c r="K30" s="252">
        <f t="shared" si="0"/>
        <v>9.1870517786372646E-2</v>
      </c>
      <c r="L30" s="461"/>
      <c r="M30" s="461"/>
      <c r="N30" s="461"/>
      <c r="O30" s="461"/>
      <c r="P30" s="461"/>
      <c r="Q30" s="461"/>
      <c r="R30" s="461"/>
      <c r="S30" s="461"/>
    </row>
    <row r="31" spans="2:19">
      <c r="B31" s="458"/>
      <c r="C31" s="459"/>
      <c r="D31" s="459"/>
      <c r="E31" s="459"/>
      <c r="F31" s="459"/>
      <c r="G31" s="459"/>
      <c r="H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32" spans="2:19" ht="15.75">
      <c r="B32" s="211" t="s">
        <v>308</v>
      </c>
      <c r="C32" s="210"/>
      <c r="D32" s="210"/>
      <c r="E32" s="210"/>
      <c r="F32" s="210"/>
      <c r="G32" s="210"/>
      <c r="H32" s="210"/>
      <c r="I32" s="210"/>
      <c r="J32" s="210"/>
      <c r="K32" s="457"/>
      <c r="L32" s="457"/>
      <c r="M32" s="457"/>
      <c r="N32" s="457"/>
      <c r="O32" s="457"/>
      <c r="P32" s="457"/>
      <c r="Q32" s="457"/>
    </row>
    <row r="33" spans="2:25">
      <c r="H33" s="456"/>
      <c r="K33" s="457"/>
      <c r="L33" s="457"/>
      <c r="M33" s="457"/>
      <c r="N33" s="457"/>
      <c r="O33" s="457"/>
      <c r="P33" s="457"/>
      <c r="Q33" s="457"/>
    </row>
    <row r="34" spans="2:25">
      <c r="B34" s="411" t="s">
        <v>221</v>
      </c>
      <c r="C34" s="99">
        <v>2015</v>
      </c>
      <c r="D34" s="99">
        <v>2016</v>
      </c>
      <c r="E34" s="99">
        <v>2017</v>
      </c>
      <c r="F34" s="99">
        <v>2018</v>
      </c>
      <c r="G34" s="99">
        <v>2019</v>
      </c>
      <c r="H34" s="99">
        <v>2020</v>
      </c>
      <c r="I34" s="99">
        <v>2021</v>
      </c>
      <c r="J34" s="99">
        <v>2022</v>
      </c>
      <c r="K34" s="99">
        <v>2023</v>
      </c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</row>
    <row r="35" spans="2:25">
      <c r="B35" s="424" t="s">
        <v>301</v>
      </c>
      <c r="C35" s="424">
        <v>146161</v>
      </c>
      <c r="D35" s="424">
        <v>145064</v>
      </c>
      <c r="E35" s="424">
        <v>150107</v>
      </c>
      <c r="F35" s="424">
        <v>151464</v>
      </c>
      <c r="G35" s="424">
        <v>153875</v>
      </c>
      <c r="H35" s="424">
        <v>154720</v>
      </c>
      <c r="I35" s="424">
        <v>125934</v>
      </c>
      <c r="J35" s="424">
        <v>147068</v>
      </c>
      <c r="K35" s="424">
        <v>150125</v>
      </c>
      <c r="L35" s="525"/>
      <c r="M35" s="461"/>
      <c r="N35" s="461"/>
      <c r="O35" s="461"/>
      <c r="P35" s="461"/>
      <c r="Q35" s="461"/>
      <c r="R35" s="461"/>
      <c r="S35" s="461"/>
      <c r="T35" s="457"/>
      <c r="U35" s="457"/>
      <c r="V35" s="457"/>
      <c r="W35" s="457"/>
      <c r="X35" s="457"/>
      <c r="Y35" s="457"/>
    </row>
    <row r="36" spans="2:25">
      <c r="B36" s="424" t="s">
        <v>302</v>
      </c>
      <c r="C36" s="424">
        <v>692815</v>
      </c>
      <c r="D36" s="424">
        <v>734916</v>
      </c>
      <c r="E36" s="424">
        <v>743948</v>
      </c>
      <c r="F36" s="424">
        <v>743669</v>
      </c>
      <c r="G36" s="424">
        <v>744637</v>
      </c>
      <c r="H36" s="424">
        <v>731594</v>
      </c>
      <c r="I36" s="424">
        <v>664465</v>
      </c>
      <c r="J36" s="424">
        <v>691089</v>
      </c>
      <c r="K36" s="424">
        <v>725438</v>
      </c>
      <c r="L36" s="525"/>
      <c r="M36" s="461"/>
      <c r="N36" s="461"/>
      <c r="O36" s="461"/>
      <c r="P36" s="461"/>
      <c r="Q36" s="461"/>
      <c r="R36" s="461"/>
      <c r="S36" s="461"/>
      <c r="T36" s="457"/>
      <c r="U36" s="457"/>
      <c r="V36" s="457"/>
      <c r="W36" s="457"/>
      <c r="X36" s="457"/>
      <c r="Y36" s="457"/>
    </row>
    <row r="37" spans="2:25">
      <c r="B37" s="424" t="s">
        <v>303</v>
      </c>
      <c r="C37" s="424">
        <v>448778</v>
      </c>
      <c r="D37" s="424">
        <v>459580</v>
      </c>
      <c r="E37" s="424">
        <v>464838</v>
      </c>
      <c r="F37" s="424">
        <v>472259</v>
      </c>
      <c r="G37" s="424">
        <v>477722</v>
      </c>
      <c r="H37" s="424">
        <v>481361</v>
      </c>
      <c r="I37" s="424">
        <v>465194</v>
      </c>
      <c r="J37" s="424">
        <v>464129</v>
      </c>
      <c r="K37" s="424">
        <v>471842</v>
      </c>
      <c r="L37" s="525"/>
      <c r="M37" s="461"/>
      <c r="N37" s="461"/>
      <c r="O37" s="461"/>
      <c r="P37" s="461"/>
      <c r="Q37" s="461"/>
      <c r="R37" s="461"/>
      <c r="S37" s="461"/>
      <c r="T37" s="457"/>
      <c r="U37" s="457"/>
      <c r="V37" s="457"/>
      <c r="W37" s="457"/>
      <c r="X37" s="457"/>
      <c r="Y37" s="457"/>
    </row>
    <row r="38" spans="2:25">
      <c r="B38" s="424" t="s">
        <v>304</v>
      </c>
      <c r="C38" s="424">
        <v>187957</v>
      </c>
      <c r="D38" s="424">
        <v>193982</v>
      </c>
      <c r="E38" s="424">
        <v>192960</v>
      </c>
      <c r="F38" s="424">
        <v>190251</v>
      </c>
      <c r="G38" s="424">
        <v>192834</v>
      </c>
      <c r="H38" s="424">
        <v>199067</v>
      </c>
      <c r="I38" s="424">
        <v>202151</v>
      </c>
      <c r="J38" s="424">
        <v>204041</v>
      </c>
      <c r="K38" s="424">
        <v>207939</v>
      </c>
      <c r="L38" s="525"/>
      <c r="M38" s="461"/>
      <c r="N38" s="461"/>
      <c r="O38" s="461"/>
      <c r="P38" s="461"/>
      <c r="Q38" s="461"/>
      <c r="R38" s="461"/>
      <c r="S38" s="461"/>
      <c r="T38" s="457"/>
      <c r="U38" s="457"/>
      <c r="V38" s="457"/>
      <c r="W38" s="457"/>
      <c r="X38" s="457"/>
      <c r="Y38" s="457"/>
    </row>
    <row r="39" spans="2:25">
      <c r="B39" s="424" t="s">
        <v>305</v>
      </c>
      <c r="C39" s="424">
        <v>1287754</v>
      </c>
      <c r="D39" s="424">
        <v>1339560</v>
      </c>
      <c r="E39" s="424">
        <v>1358893</v>
      </c>
      <c r="F39" s="424">
        <v>1367392</v>
      </c>
      <c r="G39" s="424">
        <v>1376234</v>
      </c>
      <c r="H39" s="424">
        <v>1367675</v>
      </c>
      <c r="I39" s="424">
        <v>1255593</v>
      </c>
      <c r="J39" s="424">
        <v>1302286</v>
      </c>
      <c r="K39" s="424">
        <v>1347405</v>
      </c>
      <c r="L39" s="461"/>
      <c r="M39" s="461"/>
      <c r="N39" s="461"/>
      <c r="O39" s="461"/>
      <c r="P39" s="461"/>
      <c r="Q39" s="461"/>
      <c r="R39" s="461"/>
      <c r="S39" s="461"/>
      <c r="T39" s="457"/>
      <c r="U39" s="457"/>
      <c r="V39" s="457"/>
      <c r="W39" s="457"/>
      <c r="X39" s="457"/>
      <c r="Y39" s="457"/>
    </row>
    <row r="40" spans="2:25">
      <c r="B40" s="424" t="s">
        <v>84</v>
      </c>
      <c r="C40" s="424">
        <v>1475711</v>
      </c>
      <c r="D40" s="424">
        <v>1533542</v>
      </c>
      <c r="E40" s="424">
        <v>1551853</v>
      </c>
      <c r="F40" s="424">
        <v>1557643</v>
      </c>
      <c r="G40" s="424">
        <v>1569068</v>
      </c>
      <c r="H40" s="424">
        <v>1566742</v>
      </c>
      <c r="I40" s="424">
        <v>1457744</v>
      </c>
      <c r="J40" s="424">
        <v>1506327</v>
      </c>
      <c r="K40" s="424">
        <f>SUM(K38:K39)</f>
        <v>1555344</v>
      </c>
      <c r="L40" s="525"/>
      <c r="M40" s="461"/>
      <c r="N40" s="461"/>
      <c r="O40" s="461"/>
      <c r="P40" s="461"/>
      <c r="Q40" s="461"/>
      <c r="R40" s="461"/>
      <c r="S40" s="461"/>
      <c r="T40" s="457"/>
      <c r="U40" s="457"/>
      <c r="V40" s="457"/>
      <c r="W40" s="457"/>
      <c r="X40" s="457"/>
      <c r="Y40" s="457"/>
    </row>
    <row r="41" spans="2:25">
      <c r="B41" s="100"/>
      <c r="C41" s="100"/>
      <c r="D41" s="100"/>
      <c r="E41" s="100"/>
      <c r="F41" s="100"/>
      <c r="H41" s="456"/>
      <c r="L41" s="461"/>
      <c r="M41" s="461"/>
      <c r="N41" s="461"/>
      <c r="O41" s="461"/>
      <c r="P41" s="461"/>
      <c r="Q41" s="461"/>
      <c r="R41" s="461"/>
      <c r="S41" s="461"/>
    </row>
    <row r="42" spans="2:25">
      <c r="B42" s="411" t="s">
        <v>306</v>
      </c>
      <c r="C42" s="99">
        <v>2015</v>
      </c>
      <c r="D42" s="99">
        <v>2016</v>
      </c>
      <c r="E42" s="99">
        <v>2017</v>
      </c>
      <c r="F42" s="99">
        <v>2018</v>
      </c>
      <c r="G42" s="99">
        <v>2019</v>
      </c>
      <c r="H42" s="99">
        <v>2020</v>
      </c>
      <c r="I42" s="99">
        <v>2021</v>
      </c>
      <c r="J42" s="99">
        <v>2022</v>
      </c>
      <c r="K42" s="99">
        <v>2023</v>
      </c>
      <c r="L42" s="461"/>
      <c r="M42" s="461"/>
      <c r="N42" s="461"/>
      <c r="O42" s="461"/>
      <c r="P42" s="461"/>
      <c r="Q42" s="461"/>
      <c r="R42" s="461"/>
      <c r="S42" s="461"/>
    </row>
    <row r="43" spans="2:25">
      <c r="B43" s="424" t="s">
        <v>301</v>
      </c>
      <c r="C43" s="424">
        <v>274</v>
      </c>
      <c r="D43" s="424">
        <v>372</v>
      </c>
      <c r="E43" s="424">
        <v>344</v>
      </c>
      <c r="F43" s="424">
        <v>477</v>
      </c>
      <c r="G43" s="424">
        <v>278</v>
      </c>
      <c r="H43" s="424">
        <v>375</v>
      </c>
      <c r="I43" s="424">
        <v>611</v>
      </c>
      <c r="J43" s="424">
        <v>719</v>
      </c>
      <c r="K43" s="424">
        <v>5809</v>
      </c>
      <c r="L43" s="461"/>
      <c r="M43" s="461"/>
      <c r="N43" s="461"/>
      <c r="O43" s="461"/>
      <c r="P43" s="461"/>
      <c r="Q43" s="461"/>
      <c r="R43" s="461"/>
      <c r="S43" s="461"/>
    </row>
    <row r="44" spans="2:25">
      <c r="B44" s="424" t="s">
        <v>302</v>
      </c>
      <c r="C44" s="424">
        <v>2594</v>
      </c>
      <c r="D44" s="424">
        <v>2586</v>
      </c>
      <c r="E44" s="424">
        <v>2947</v>
      </c>
      <c r="F44" s="424">
        <v>2885</v>
      </c>
      <c r="G44" s="424">
        <v>2505</v>
      </c>
      <c r="H44" s="424">
        <v>5879</v>
      </c>
      <c r="I44" s="424">
        <v>4147</v>
      </c>
      <c r="J44" s="424">
        <v>6541</v>
      </c>
      <c r="K44" s="424">
        <v>17809</v>
      </c>
      <c r="L44" s="461"/>
      <c r="M44" s="461"/>
      <c r="N44" s="461"/>
      <c r="O44" s="461"/>
      <c r="P44" s="461"/>
      <c r="Q44" s="461"/>
      <c r="R44" s="461"/>
      <c r="S44" s="461"/>
    </row>
    <row r="45" spans="2:25">
      <c r="B45" s="424" t="s">
        <v>303</v>
      </c>
      <c r="C45" s="424">
        <v>5263</v>
      </c>
      <c r="D45" s="424">
        <v>5200</v>
      </c>
      <c r="E45" s="424">
        <v>4848</v>
      </c>
      <c r="F45" s="424">
        <v>4981</v>
      </c>
      <c r="G45" s="424">
        <v>4517</v>
      </c>
      <c r="H45" s="424">
        <v>11553</v>
      </c>
      <c r="I45" s="424">
        <v>4113</v>
      </c>
      <c r="J45" s="424">
        <v>11031</v>
      </c>
      <c r="K45" s="424">
        <v>19073</v>
      </c>
      <c r="L45" s="461"/>
      <c r="M45" s="461"/>
      <c r="N45" s="461"/>
      <c r="O45" s="461"/>
      <c r="P45" s="461"/>
      <c r="Q45" s="461"/>
      <c r="R45" s="461"/>
      <c r="S45" s="461"/>
    </row>
    <row r="46" spans="2:25">
      <c r="B46" s="424" t="s">
        <v>304</v>
      </c>
      <c r="C46" s="424">
        <v>825</v>
      </c>
      <c r="D46" s="424">
        <v>869</v>
      </c>
      <c r="E46" s="424">
        <v>969</v>
      </c>
      <c r="F46" s="424">
        <v>833</v>
      </c>
      <c r="G46" s="424">
        <v>842</v>
      </c>
      <c r="H46" s="424">
        <v>1859</v>
      </c>
      <c r="I46" s="424">
        <v>669</v>
      </c>
      <c r="J46" s="424">
        <v>1869</v>
      </c>
      <c r="K46" s="424">
        <v>3266</v>
      </c>
      <c r="L46" s="461"/>
      <c r="M46" s="461"/>
      <c r="N46" s="461"/>
      <c r="O46" s="461"/>
      <c r="P46" s="461"/>
      <c r="Q46" s="461"/>
      <c r="R46" s="461"/>
      <c r="S46" s="461"/>
    </row>
    <row r="47" spans="2:25">
      <c r="B47" s="424" t="s">
        <v>305</v>
      </c>
      <c r="C47" s="424">
        <v>8131</v>
      </c>
      <c r="D47" s="424">
        <v>8158</v>
      </c>
      <c r="E47" s="424">
        <v>8139</v>
      </c>
      <c r="F47" s="424">
        <v>8343</v>
      </c>
      <c r="G47" s="424">
        <v>7300</v>
      </c>
      <c r="H47" s="424">
        <v>17807</v>
      </c>
      <c r="I47" s="424">
        <v>8871</v>
      </c>
      <c r="J47" s="424">
        <v>18291</v>
      </c>
      <c r="K47" s="424">
        <v>42691</v>
      </c>
      <c r="L47" s="461"/>
      <c r="M47" s="461"/>
      <c r="N47" s="461"/>
      <c r="O47" s="461"/>
      <c r="P47" s="461"/>
      <c r="Q47" s="461"/>
      <c r="R47" s="461"/>
      <c r="S47" s="461"/>
    </row>
    <row r="48" spans="2:25">
      <c r="B48" s="424" t="s">
        <v>84</v>
      </c>
      <c r="C48" s="424">
        <v>8956</v>
      </c>
      <c r="D48" s="424">
        <v>9027</v>
      </c>
      <c r="E48" s="424">
        <v>9108</v>
      </c>
      <c r="F48" s="424">
        <v>9176</v>
      </c>
      <c r="G48" s="424">
        <v>8142</v>
      </c>
      <c r="H48" s="424">
        <v>19666</v>
      </c>
      <c r="I48" s="424">
        <v>9540</v>
      </c>
      <c r="J48" s="424">
        <v>20160</v>
      </c>
      <c r="K48" s="424">
        <f>SUM(K46:K47)</f>
        <v>45957</v>
      </c>
      <c r="L48" s="461"/>
      <c r="M48" s="461"/>
      <c r="N48" s="461"/>
      <c r="O48" s="461"/>
      <c r="P48" s="461"/>
      <c r="Q48" s="461"/>
      <c r="R48" s="461"/>
      <c r="S48" s="461"/>
    </row>
    <row r="49" spans="2:19">
      <c r="B49" s="100"/>
      <c r="C49" s="100"/>
      <c r="D49" s="100"/>
      <c r="E49" s="100"/>
      <c r="F49" s="100"/>
      <c r="H49" s="456"/>
      <c r="L49" s="457"/>
    </row>
    <row r="50" spans="2:19">
      <c r="B50" s="411" t="s">
        <v>307</v>
      </c>
      <c r="C50" s="99">
        <v>2015</v>
      </c>
      <c r="D50" s="99">
        <v>2016</v>
      </c>
      <c r="E50" s="99">
        <v>2017</v>
      </c>
      <c r="F50" s="99">
        <v>2018</v>
      </c>
      <c r="G50" s="99">
        <v>2019</v>
      </c>
      <c r="H50" s="99">
        <v>2020</v>
      </c>
      <c r="I50" s="99">
        <v>2021</v>
      </c>
      <c r="J50" s="99">
        <v>2022</v>
      </c>
      <c r="K50" s="99">
        <v>2023</v>
      </c>
      <c r="L50" s="457"/>
    </row>
    <row r="51" spans="2:19">
      <c r="B51" s="424" t="s">
        <v>301</v>
      </c>
      <c r="C51" s="252">
        <v>1.8746450831617189E-3</v>
      </c>
      <c r="D51" s="252">
        <v>2.564385374731153E-3</v>
      </c>
      <c r="E51" s="252">
        <v>2.2916985883403174E-3</v>
      </c>
      <c r="F51" s="252">
        <v>3.1492631912533671E-3</v>
      </c>
      <c r="G51" s="252">
        <v>1.8066612510154346E-3</v>
      </c>
      <c r="H51" s="252">
        <v>2.4237331954498451E-3</v>
      </c>
      <c r="I51" s="252">
        <v>4.8517477408801437E-3</v>
      </c>
      <c r="J51" s="252">
        <v>4.8888949329561832E-3</v>
      </c>
      <c r="K51" s="252">
        <f>K43/K35</f>
        <v>3.8694421315570361E-2</v>
      </c>
      <c r="L51" s="457"/>
    </row>
    <row r="52" spans="2:19">
      <c r="B52" s="424" t="s">
        <v>302</v>
      </c>
      <c r="C52" s="252">
        <v>3.744145262443798E-3</v>
      </c>
      <c r="D52" s="252">
        <v>3.5187694920235783E-3</v>
      </c>
      <c r="E52" s="252">
        <v>3.961298370316205E-3</v>
      </c>
      <c r="F52" s="252">
        <v>3.8794140941736176E-3</v>
      </c>
      <c r="G52" s="252">
        <v>3.3640552376527086E-3</v>
      </c>
      <c r="H52" s="252">
        <v>8.0358778229455141E-3</v>
      </c>
      <c r="I52" s="252">
        <v>6.2411112699690728E-3</v>
      </c>
      <c r="J52" s="252">
        <v>9.46477226522199E-3</v>
      </c>
      <c r="K52" s="252">
        <f t="shared" ref="K52:K56" si="1">K44/K36</f>
        <v>2.4549306763637969E-2</v>
      </c>
      <c r="L52" s="457"/>
    </row>
    <row r="53" spans="2:19">
      <c r="B53" s="424" t="s">
        <v>303</v>
      </c>
      <c r="C53" s="252">
        <v>1.17274019671196E-2</v>
      </c>
      <c r="D53" s="252">
        <v>1.1314678619609208E-2</v>
      </c>
      <c r="E53" s="252">
        <v>1.042943993391246E-2</v>
      </c>
      <c r="F53" s="252">
        <v>1.0547178560916784E-2</v>
      </c>
      <c r="G53" s="252">
        <v>9.4552898966344442E-3</v>
      </c>
      <c r="H53" s="252">
        <v>2.4000698020820131E-2</v>
      </c>
      <c r="I53" s="252">
        <v>8.8414725899302223E-3</v>
      </c>
      <c r="J53" s="252">
        <v>2.3767099233187323E-2</v>
      </c>
      <c r="K53" s="252">
        <f t="shared" si="1"/>
        <v>4.0422429542092478E-2</v>
      </c>
      <c r="L53" s="457"/>
    </row>
    <row r="54" spans="2:19">
      <c r="B54" s="424" t="s">
        <v>304</v>
      </c>
      <c r="C54" s="252">
        <v>4.3893018083923452E-3</v>
      </c>
      <c r="D54" s="252">
        <v>4.4797970945757853E-3</v>
      </c>
      <c r="E54" s="252">
        <v>5.0217661691542292E-3</v>
      </c>
      <c r="F54" s="252">
        <v>4.3784263946050218E-3</v>
      </c>
      <c r="G54" s="252">
        <v>4.3664498999139156E-3</v>
      </c>
      <c r="H54" s="252">
        <v>9.3385644029397134E-3</v>
      </c>
      <c r="I54" s="252">
        <v>3.3094073242279287E-3</v>
      </c>
      <c r="J54" s="252">
        <v>9.1599237408167972E-3</v>
      </c>
      <c r="K54" s="252">
        <f t="shared" si="1"/>
        <v>1.5706529318694425E-2</v>
      </c>
      <c r="L54" s="457"/>
    </row>
    <row r="55" spans="2:19">
      <c r="B55" s="424" t="s">
        <v>305</v>
      </c>
      <c r="C55" s="252">
        <v>6.3140941515227285E-3</v>
      </c>
      <c r="D55" s="252">
        <v>6.0900594224969394E-3</v>
      </c>
      <c r="E55" s="252">
        <v>5.9894340466835876E-3</v>
      </c>
      <c r="F55" s="252">
        <v>6.1013959420561188E-3</v>
      </c>
      <c r="G55" s="252">
        <v>5.3043305135609207E-3</v>
      </c>
      <c r="H55" s="252">
        <v>1.3019906044930266E-2</v>
      </c>
      <c r="I55" s="252">
        <v>7.0651875249384153E-3</v>
      </c>
      <c r="J55" s="252">
        <v>1.4045301876853471E-2</v>
      </c>
      <c r="K55" s="252">
        <f t="shared" si="1"/>
        <v>3.1683866395033414E-2</v>
      </c>
      <c r="L55" s="457"/>
    </row>
    <row r="56" spans="2:19">
      <c r="B56" s="424" t="s">
        <v>84</v>
      </c>
      <c r="C56" s="252">
        <v>6.0689389724681861E-3</v>
      </c>
      <c r="D56" s="252">
        <v>5.8863728544767601E-3</v>
      </c>
      <c r="E56" s="252">
        <v>5.8691126028045182E-3</v>
      </c>
      <c r="F56" s="252">
        <v>5.8909519061813263E-3</v>
      </c>
      <c r="G56" s="252">
        <v>5.1890676503503989E-3</v>
      </c>
      <c r="H56" s="252">
        <v>1.255216238538317E-2</v>
      </c>
      <c r="I56" s="252">
        <v>6.5443589546587055E-3</v>
      </c>
      <c r="J56" s="252">
        <v>1.3383548193718894E-2</v>
      </c>
      <c r="K56" s="252">
        <f t="shared" si="1"/>
        <v>2.9547804215659043E-2</v>
      </c>
      <c r="L56" s="457"/>
    </row>
    <row r="57" spans="2:19">
      <c r="B57" s="458"/>
      <c r="C57" s="459"/>
      <c r="D57" s="459"/>
      <c r="E57" s="459"/>
      <c r="F57" s="459"/>
      <c r="G57" s="459"/>
      <c r="H57" s="459"/>
      <c r="I57" s="459"/>
      <c r="J57" s="459"/>
      <c r="L57" s="457"/>
    </row>
    <row r="58" spans="2:19">
      <c r="B58" s="458"/>
      <c r="C58" s="459"/>
      <c r="D58" s="459"/>
      <c r="E58" s="459"/>
      <c r="F58" s="459"/>
      <c r="G58" s="459"/>
      <c r="H58" s="459"/>
      <c r="I58" s="459"/>
      <c r="J58" s="459"/>
      <c r="L58" s="457"/>
    </row>
    <row r="59" spans="2:19" ht="15.75">
      <c r="B59" s="211" t="s">
        <v>309</v>
      </c>
      <c r="C59" s="459"/>
      <c r="D59" s="459"/>
      <c r="E59" s="459"/>
      <c r="F59" s="459"/>
      <c r="G59" s="459"/>
      <c r="H59" s="459"/>
      <c r="I59" s="459"/>
      <c r="J59" s="459"/>
      <c r="L59" s="457"/>
    </row>
    <row r="60" spans="2:19">
      <c r="B60" s="458"/>
      <c r="C60" s="459"/>
      <c r="D60" s="459"/>
      <c r="E60" s="459"/>
      <c r="F60" s="459"/>
      <c r="G60" s="459"/>
      <c r="H60" s="459"/>
      <c r="I60" s="459"/>
      <c r="J60" s="459"/>
      <c r="L60" s="457"/>
    </row>
    <row r="61" spans="2:19">
      <c r="B61" s="460" t="s">
        <v>221</v>
      </c>
      <c r="C61" s="460">
        <v>2015</v>
      </c>
      <c r="D61" s="460">
        <v>2016</v>
      </c>
      <c r="E61" s="462">
        <v>2017</v>
      </c>
      <c r="F61" s="460">
        <v>2018</v>
      </c>
      <c r="G61" s="460">
        <v>2019</v>
      </c>
      <c r="H61" s="460">
        <v>2020</v>
      </c>
      <c r="I61" s="460">
        <v>2021</v>
      </c>
      <c r="J61" s="460">
        <v>2022</v>
      </c>
      <c r="K61" s="460">
        <v>2023</v>
      </c>
      <c r="L61" s="457"/>
    </row>
    <row r="62" spans="2:19">
      <c r="B62" s="424" t="s">
        <v>310</v>
      </c>
      <c r="C62" s="424">
        <v>3824877</v>
      </c>
      <c r="D62" s="424">
        <v>3762125</v>
      </c>
      <c r="E62" s="463">
        <v>3730037</v>
      </c>
      <c r="F62" s="424">
        <v>3717113</v>
      </c>
      <c r="G62" s="424">
        <v>3742107</v>
      </c>
      <c r="H62" s="424">
        <v>3760785</v>
      </c>
      <c r="I62" s="424">
        <v>3821764</v>
      </c>
      <c r="J62" s="424">
        <v>3747315</v>
      </c>
      <c r="K62" s="424">
        <v>3652108</v>
      </c>
      <c r="L62" s="457"/>
    </row>
    <row r="63" spans="2:19">
      <c r="B63" s="424" t="s">
        <v>311</v>
      </c>
      <c r="C63" s="424">
        <v>3936803</v>
      </c>
      <c r="D63" s="424">
        <v>3870449</v>
      </c>
      <c r="E63" s="463">
        <v>3835018</v>
      </c>
      <c r="F63" s="424">
        <v>3825073</v>
      </c>
      <c r="G63" s="424">
        <v>3843877</v>
      </c>
      <c r="H63" s="424">
        <v>3861864</v>
      </c>
      <c r="I63" s="424">
        <v>3940727</v>
      </c>
      <c r="J63" s="424">
        <v>3847242</v>
      </c>
      <c r="K63" s="424">
        <v>3745325</v>
      </c>
      <c r="L63" s="457"/>
    </row>
    <row r="64" spans="2:19">
      <c r="B64" s="424" t="s">
        <v>84</v>
      </c>
      <c r="C64" s="424">
        <v>7761680</v>
      </c>
      <c r="D64" s="424">
        <v>7632574</v>
      </c>
      <c r="E64" s="463">
        <v>7565055</v>
      </c>
      <c r="F64" s="424">
        <v>7542186</v>
      </c>
      <c r="G64" s="424">
        <v>7585984</v>
      </c>
      <c r="H64" s="424">
        <v>7622649</v>
      </c>
      <c r="I64" s="424">
        <v>7762491</v>
      </c>
      <c r="J64" s="424">
        <v>7594557</v>
      </c>
      <c r="K64" s="424">
        <v>7397433</v>
      </c>
      <c r="L64" s="466"/>
      <c r="M64" s="454"/>
      <c r="O64" s="454"/>
      <c r="P64" s="454"/>
      <c r="Q64" s="454"/>
      <c r="R64" s="454"/>
      <c r="S64" s="454"/>
    </row>
    <row r="65" spans="2:21">
      <c r="B65" s="458"/>
      <c r="C65" s="459"/>
      <c r="D65" s="459"/>
      <c r="E65" s="464"/>
      <c r="F65" s="459"/>
      <c r="G65" s="459"/>
      <c r="H65" s="459"/>
      <c r="I65" s="459"/>
      <c r="J65" s="459"/>
      <c r="L65" s="457"/>
      <c r="O65" s="454"/>
      <c r="P65" s="454"/>
    </row>
    <row r="66" spans="2:21">
      <c r="B66" s="460" t="s">
        <v>306</v>
      </c>
      <c r="C66" s="460">
        <v>2015</v>
      </c>
      <c r="D66" s="460">
        <v>2016</v>
      </c>
      <c r="E66" s="462">
        <v>2017</v>
      </c>
      <c r="F66" s="460">
        <v>2018</v>
      </c>
      <c r="G66" s="460">
        <v>2019</v>
      </c>
      <c r="H66" s="460">
        <v>2020</v>
      </c>
      <c r="I66" s="460">
        <v>2021</v>
      </c>
      <c r="J66" s="460">
        <v>2022</v>
      </c>
      <c r="K66" s="460">
        <v>2023</v>
      </c>
      <c r="L66" s="457"/>
      <c r="P66" s="454"/>
    </row>
    <row r="67" spans="2:21">
      <c r="B67" s="424" t="s">
        <v>310</v>
      </c>
      <c r="C67" s="424">
        <v>89286</v>
      </c>
      <c r="D67" s="424">
        <v>76682</v>
      </c>
      <c r="E67" s="463">
        <v>82299</v>
      </c>
      <c r="F67" s="424">
        <v>60795</v>
      </c>
      <c r="G67" s="424">
        <v>66936</v>
      </c>
      <c r="H67" s="424">
        <v>164874</v>
      </c>
      <c r="I67" s="424">
        <v>166835</v>
      </c>
      <c r="J67" s="424">
        <v>218357</v>
      </c>
      <c r="K67" s="424">
        <v>275429</v>
      </c>
      <c r="L67" s="457"/>
    </row>
    <row r="68" spans="2:21">
      <c r="B68" s="424" t="s">
        <v>311</v>
      </c>
      <c r="C68" s="424">
        <v>133864</v>
      </c>
      <c r="D68" s="424">
        <v>114321</v>
      </c>
      <c r="E68" s="463">
        <v>121493</v>
      </c>
      <c r="F68" s="424">
        <v>87828</v>
      </c>
      <c r="G68" s="424">
        <v>101284</v>
      </c>
      <c r="H68" s="424">
        <v>256307</v>
      </c>
      <c r="I68" s="424">
        <v>216999</v>
      </c>
      <c r="J68" s="424">
        <v>292839</v>
      </c>
      <c r="K68" s="424">
        <v>404177</v>
      </c>
      <c r="L68" s="457"/>
    </row>
    <row r="69" spans="2:21">
      <c r="B69" s="424" t="s">
        <v>84</v>
      </c>
      <c r="C69" s="424">
        <v>223150</v>
      </c>
      <c r="D69" s="424">
        <v>191003</v>
      </c>
      <c r="E69" s="463">
        <v>203792</v>
      </c>
      <c r="F69" s="424">
        <v>148623</v>
      </c>
      <c r="G69" s="424">
        <v>168220</v>
      </c>
      <c r="H69" s="424">
        <v>421181</v>
      </c>
      <c r="I69" s="424">
        <v>383834</v>
      </c>
      <c r="J69" s="424">
        <v>511196</v>
      </c>
      <c r="K69" s="424">
        <v>679606</v>
      </c>
      <c r="L69" s="457"/>
    </row>
    <row r="70" spans="2:21">
      <c r="B70" s="458"/>
      <c r="C70" s="459"/>
      <c r="D70" s="459"/>
      <c r="E70" s="464"/>
      <c r="F70" s="459"/>
      <c r="G70" s="459"/>
      <c r="H70" s="459"/>
      <c r="I70" s="459"/>
      <c r="J70" s="459"/>
      <c r="L70" s="457"/>
    </row>
    <row r="71" spans="2:21">
      <c r="B71" s="411" t="s">
        <v>307</v>
      </c>
      <c r="C71" s="460">
        <v>2015</v>
      </c>
      <c r="D71" s="460">
        <v>2016</v>
      </c>
      <c r="E71" s="462">
        <v>2017</v>
      </c>
      <c r="F71" s="460">
        <v>2018</v>
      </c>
      <c r="G71" s="460">
        <v>2019</v>
      </c>
      <c r="H71" s="460">
        <v>2020</v>
      </c>
      <c r="I71" s="460">
        <v>2021</v>
      </c>
      <c r="J71" s="460">
        <v>2022</v>
      </c>
      <c r="K71" s="460">
        <v>2023</v>
      </c>
      <c r="L71" s="457"/>
      <c r="N71" s="461"/>
      <c r="O71" s="461"/>
      <c r="P71" s="461"/>
      <c r="Q71" s="461"/>
      <c r="R71" s="461"/>
      <c r="S71" s="461"/>
      <c r="T71" s="461"/>
      <c r="U71" s="461"/>
    </row>
    <row r="72" spans="2:21">
      <c r="B72" s="424" t="s">
        <v>310</v>
      </c>
      <c r="C72" s="252">
        <v>2.3343495751628092E-2</v>
      </c>
      <c r="D72" s="252">
        <v>2.0382629497956606E-2</v>
      </c>
      <c r="E72" s="465">
        <v>2.2063856203034984E-2</v>
      </c>
      <c r="F72" s="252">
        <v>1.6355434984085766E-2</v>
      </c>
      <c r="G72" s="252">
        <v>1.7887249081867514E-2</v>
      </c>
      <c r="H72" s="252">
        <v>4.3840315253331416E-2</v>
      </c>
      <c r="I72" s="252">
        <v>4.365392525545795E-2</v>
      </c>
      <c r="J72" s="252">
        <v>5.8270254835795766E-2</v>
      </c>
      <c r="K72" s="252">
        <f>K67/K62</f>
        <v>7.5416444420592157E-2</v>
      </c>
      <c r="L72" s="457"/>
      <c r="M72" s="457"/>
      <c r="N72" s="461"/>
      <c r="O72" s="461"/>
      <c r="P72" s="461"/>
      <c r="Q72" s="461"/>
      <c r="R72" s="461"/>
      <c r="S72" s="461"/>
      <c r="T72" s="461"/>
      <c r="U72" s="461"/>
    </row>
    <row r="73" spans="2:21">
      <c r="B73" s="424" t="s">
        <v>311</v>
      </c>
      <c r="C73" s="252">
        <v>3.4003225459846478E-2</v>
      </c>
      <c r="D73" s="252">
        <v>2.9536883188487951E-2</v>
      </c>
      <c r="E73" s="465">
        <v>3.167990345808025E-2</v>
      </c>
      <c r="F73" s="252">
        <v>2.2961130415027373E-2</v>
      </c>
      <c r="G73" s="252">
        <v>2.6349438340508815E-2</v>
      </c>
      <c r="H73" s="252">
        <v>6.6368727640331193E-2</v>
      </c>
      <c r="I73" s="252">
        <v>5.5065727719783686E-2</v>
      </c>
      <c r="J73" s="252">
        <v>7.6116605090087913E-2</v>
      </c>
      <c r="K73" s="252">
        <f>K68/K63</f>
        <v>0.10791506745075527</v>
      </c>
      <c r="L73" s="457"/>
      <c r="N73" s="461"/>
      <c r="O73" s="461"/>
      <c r="P73" s="461"/>
      <c r="Q73" s="461"/>
      <c r="R73" s="461"/>
      <c r="S73" s="461"/>
      <c r="T73" s="461"/>
      <c r="U73" s="461"/>
    </row>
    <row r="74" spans="2:21">
      <c r="B74" s="424" t="s">
        <v>84</v>
      </c>
      <c r="C74" s="252">
        <v>2.8750219024747219E-2</v>
      </c>
      <c r="D74" s="252">
        <v>2.5024716432490532E-2</v>
      </c>
      <c r="E74" s="465">
        <v>2.6938601239515112E-2</v>
      </c>
      <c r="F74" s="252">
        <v>1.9705560165182878E-2</v>
      </c>
      <c r="G74" s="252">
        <v>2.2175106090389855E-2</v>
      </c>
      <c r="H74" s="252">
        <v>5.5253888772787516E-2</v>
      </c>
      <c r="I74" s="252">
        <v>4.944727150086229E-2</v>
      </c>
      <c r="J74" s="252">
        <v>6.7310838538706078E-2</v>
      </c>
      <c r="K74" s="252">
        <f>K69/K64</f>
        <v>9.1870517786372646E-2</v>
      </c>
      <c r="L74" s="457"/>
      <c r="N74" s="461"/>
      <c r="O74" s="461"/>
      <c r="P74" s="461"/>
      <c r="Q74" s="461"/>
      <c r="R74" s="461"/>
      <c r="S74" s="461"/>
      <c r="T74" s="461"/>
      <c r="U74" s="461"/>
    </row>
    <row r="75" spans="2:21">
      <c r="B75" s="458"/>
      <c r="C75" s="459"/>
      <c r="D75" s="459"/>
      <c r="E75" s="459"/>
      <c r="F75" s="459"/>
      <c r="G75" s="459"/>
      <c r="H75" s="459"/>
      <c r="I75" s="459"/>
      <c r="J75" s="459"/>
      <c r="L75" s="457"/>
      <c r="N75" s="461"/>
      <c r="O75" s="461"/>
      <c r="P75" s="461"/>
      <c r="Q75" s="461"/>
      <c r="R75" s="461"/>
      <c r="S75" s="461"/>
      <c r="T75" s="461"/>
      <c r="U75" s="461"/>
    </row>
    <row r="76" spans="2:21" ht="15.75">
      <c r="B76" s="211" t="s">
        <v>312</v>
      </c>
      <c r="C76" s="459"/>
      <c r="D76" s="459"/>
      <c r="E76" s="459"/>
      <c r="F76" s="459"/>
      <c r="G76" s="459"/>
      <c r="H76" s="459"/>
      <c r="I76" s="459"/>
      <c r="J76" s="459"/>
      <c r="L76" s="457"/>
      <c r="N76" s="461"/>
      <c r="O76" s="461"/>
      <c r="P76" s="461"/>
      <c r="Q76" s="461"/>
      <c r="R76" s="461"/>
      <c r="S76" s="461"/>
      <c r="T76" s="461"/>
      <c r="U76" s="461"/>
    </row>
    <row r="77" spans="2:21">
      <c r="B77" s="458"/>
      <c r="C77" s="459"/>
      <c r="D77" s="459"/>
      <c r="E77" s="464"/>
      <c r="F77" s="459"/>
      <c r="G77" s="459"/>
      <c r="H77" s="459"/>
      <c r="I77" s="459"/>
      <c r="J77" s="459"/>
      <c r="L77" s="457"/>
    </row>
    <row r="78" spans="2:21">
      <c r="B78" s="460" t="s">
        <v>221</v>
      </c>
      <c r="C78" s="460">
        <v>2015</v>
      </c>
      <c r="D78" s="460">
        <v>2016</v>
      </c>
      <c r="E78" s="462">
        <v>2017</v>
      </c>
      <c r="F78" s="460">
        <v>2018</v>
      </c>
      <c r="G78" s="460">
        <v>2019</v>
      </c>
      <c r="H78" s="460">
        <v>2020</v>
      </c>
      <c r="I78" s="460">
        <v>2021</v>
      </c>
      <c r="J78" s="460">
        <v>2022</v>
      </c>
      <c r="K78" s="460">
        <v>2023</v>
      </c>
      <c r="L78" s="457"/>
      <c r="N78" s="457"/>
      <c r="O78" s="457"/>
      <c r="P78" s="457"/>
      <c r="Q78" s="457"/>
      <c r="R78" s="457"/>
      <c r="S78" s="457"/>
      <c r="T78" s="457"/>
      <c r="U78" s="457"/>
    </row>
    <row r="79" spans="2:21">
      <c r="B79" s="424" t="s">
        <v>310</v>
      </c>
      <c r="C79" s="424">
        <v>719595</v>
      </c>
      <c r="D79" s="424">
        <v>746743</v>
      </c>
      <c r="E79" s="463">
        <v>754753</v>
      </c>
      <c r="F79" s="424">
        <v>758566</v>
      </c>
      <c r="G79" s="424">
        <v>763453</v>
      </c>
      <c r="H79" s="424">
        <v>762170</v>
      </c>
      <c r="I79" s="424">
        <v>711945</v>
      </c>
      <c r="J79" s="424">
        <v>735473</v>
      </c>
      <c r="K79" s="424">
        <v>759053</v>
      </c>
      <c r="L79" s="457"/>
      <c r="N79" s="457"/>
      <c r="O79" s="457"/>
      <c r="P79" s="457"/>
      <c r="Q79" s="457"/>
      <c r="R79" s="457"/>
      <c r="S79" s="457"/>
      <c r="T79" s="457"/>
      <c r="U79" s="457"/>
    </row>
    <row r="80" spans="2:21">
      <c r="B80" s="424" t="s">
        <v>311</v>
      </c>
      <c r="C80" s="424">
        <v>756116</v>
      </c>
      <c r="D80" s="424">
        <v>786799</v>
      </c>
      <c r="E80" s="463">
        <v>797100</v>
      </c>
      <c r="F80" s="424">
        <v>799077</v>
      </c>
      <c r="G80" s="424">
        <v>805615</v>
      </c>
      <c r="H80" s="424">
        <v>804572</v>
      </c>
      <c r="I80" s="424">
        <v>745799</v>
      </c>
      <c r="J80" s="424">
        <v>770854</v>
      </c>
      <c r="K80" s="424">
        <v>796291</v>
      </c>
      <c r="L80" s="457"/>
      <c r="N80" s="457"/>
      <c r="O80" s="457"/>
      <c r="P80" s="457"/>
      <c r="Q80" s="457"/>
      <c r="R80" s="457"/>
      <c r="S80" s="457"/>
      <c r="T80" s="457"/>
      <c r="U80" s="457"/>
    </row>
    <row r="81" spans="1:46">
      <c r="B81" s="424" t="s">
        <v>84</v>
      </c>
      <c r="C81" s="424">
        <v>1475711</v>
      </c>
      <c r="D81" s="424">
        <v>1533542</v>
      </c>
      <c r="E81" s="463">
        <v>1551853</v>
      </c>
      <c r="F81" s="424">
        <v>1557643</v>
      </c>
      <c r="G81" s="424">
        <v>1569068</v>
      </c>
      <c r="H81" s="424">
        <v>1566742</v>
      </c>
      <c r="I81" s="424">
        <v>1457744</v>
      </c>
      <c r="J81" s="424">
        <v>1506327</v>
      </c>
      <c r="K81" s="424">
        <v>1555344</v>
      </c>
      <c r="L81" s="454"/>
      <c r="M81" s="454"/>
      <c r="N81" s="454"/>
      <c r="O81" s="454"/>
      <c r="P81" s="454"/>
      <c r="Q81" s="454"/>
      <c r="R81" s="454"/>
      <c r="S81" s="457"/>
      <c r="T81" s="457"/>
      <c r="U81" s="457"/>
    </row>
    <row r="82" spans="1:46">
      <c r="B82" s="458"/>
      <c r="C82" s="459"/>
      <c r="D82" s="459"/>
      <c r="E82" s="464"/>
      <c r="F82" s="459"/>
      <c r="G82" s="459"/>
      <c r="H82" s="459"/>
      <c r="I82" s="459"/>
      <c r="J82" s="459"/>
      <c r="L82" s="457"/>
    </row>
    <row r="83" spans="1:46">
      <c r="B83" s="460" t="s">
        <v>306</v>
      </c>
      <c r="C83" s="460">
        <v>2015</v>
      </c>
      <c r="D83" s="460">
        <v>2016</v>
      </c>
      <c r="E83" s="462">
        <v>2017</v>
      </c>
      <c r="F83" s="460">
        <v>2018</v>
      </c>
      <c r="G83" s="460">
        <v>2019</v>
      </c>
      <c r="H83" s="460">
        <v>2020</v>
      </c>
      <c r="I83" s="460">
        <v>2021</v>
      </c>
      <c r="J83" s="460">
        <v>2022</v>
      </c>
      <c r="K83" s="460">
        <v>2023</v>
      </c>
      <c r="L83" s="457"/>
    </row>
    <row r="84" spans="1:46">
      <c r="B84" s="424" t="s">
        <v>310</v>
      </c>
      <c r="C84" s="424">
        <v>3449</v>
      </c>
      <c r="D84" s="424">
        <v>3445</v>
      </c>
      <c r="E84" s="424">
        <v>3375</v>
      </c>
      <c r="F84" s="424">
        <v>3483</v>
      </c>
      <c r="G84" s="424">
        <v>3066</v>
      </c>
      <c r="H84" s="424">
        <v>7262</v>
      </c>
      <c r="I84" s="424">
        <v>3983</v>
      </c>
      <c r="J84" s="424">
        <v>8247</v>
      </c>
      <c r="K84" s="424">
        <v>18860</v>
      </c>
      <c r="L84" s="457"/>
    </row>
    <row r="85" spans="1:46">
      <c r="B85" s="424" t="s">
        <v>311</v>
      </c>
      <c r="C85" s="424">
        <v>5507</v>
      </c>
      <c r="D85" s="424">
        <v>5582</v>
      </c>
      <c r="E85" s="424">
        <v>5733</v>
      </c>
      <c r="F85" s="424">
        <v>5693</v>
      </c>
      <c r="G85" s="424">
        <v>5076</v>
      </c>
      <c r="H85" s="424">
        <v>12404</v>
      </c>
      <c r="I85" s="424">
        <v>5557</v>
      </c>
      <c r="J85" s="424">
        <v>11913</v>
      </c>
      <c r="K85" s="424">
        <v>27097</v>
      </c>
      <c r="L85" s="457"/>
    </row>
    <row r="86" spans="1:46">
      <c r="B86" s="424" t="s">
        <v>84</v>
      </c>
      <c r="C86" s="424">
        <v>8956</v>
      </c>
      <c r="D86" s="424">
        <v>9027</v>
      </c>
      <c r="E86" s="424">
        <v>9108</v>
      </c>
      <c r="F86" s="424">
        <v>9176</v>
      </c>
      <c r="G86" s="424">
        <v>8142</v>
      </c>
      <c r="H86" s="424">
        <v>19666</v>
      </c>
      <c r="I86" s="424">
        <v>9540</v>
      </c>
      <c r="J86" s="424">
        <v>20160</v>
      </c>
      <c r="K86" s="424">
        <v>45957</v>
      </c>
      <c r="L86" s="457"/>
    </row>
    <row r="87" spans="1:46">
      <c r="B87" s="458"/>
      <c r="C87" s="459"/>
      <c r="D87" s="459"/>
      <c r="E87" s="459"/>
      <c r="F87" s="459"/>
      <c r="G87" s="459"/>
      <c r="H87" s="459"/>
      <c r="I87" s="459"/>
      <c r="J87" s="459"/>
      <c r="L87" s="457"/>
    </row>
    <row r="88" spans="1:46">
      <c r="B88" s="411" t="s">
        <v>307</v>
      </c>
      <c r="C88" s="460">
        <v>2015</v>
      </c>
      <c r="D88" s="460">
        <v>2016</v>
      </c>
      <c r="E88" s="462">
        <v>2017</v>
      </c>
      <c r="F88" s="460">
        <v>2018</v>
      </c>
      <c r="G88" s="460">
        <v>2019</v>
      </c>
      <c r="H88" s="460">
        <v>2020</v>
      </c>
      <c r="I88" s="460">
        <v>2021</v>
      </c>
      <c r="J88" s="460">
        <v>2022</v>
      </c>
      <c r="K88" s="460">
        <v>2023</v>
      </c>
      <c r="L88" s="457"/>
    </row>
    <row r="89" spans="1:46">
      <c r="B89" s="424" t="s">
        <v>310</v>
      </c>
      <c r="C89" s="252">
        <v>4.7929738255546523E-3</v>
      </c>
      <c r="D89" s="252">
        <v>4.6133676512535105E-3</v>
      </c>
      <c r="E89" s="252">
        <v>4.4716615899506196E-3</v>
      </c>
      <c r="F89" s="252">
        <v>4.5915582823379906E-3</v>
      </c>
      <c r="G89" s="252">
        <v>4.0159643095252755E-3</v>
      </c>
      <c r="H89" s="252">
        <v>9.528058044793156E-3</v>
      </c>
      <c r="I89" s="252">
        <v>5.5945332855768352E-3</v>
      </c>
      <c r="J89" s="252">
        <v>1.1213192054636948E-2</v>
      </c>
      <c r="K89" s="252">
        <f>K84/K79</f>
        <v>2.484674983169818E-2</v>
      </c>
      <c r="L89" s="457"/>
    </row>
    <row r="90" spans="1:46">
      <c r="B90" s="424" t="s">
        <v>311</v>
      </c>
      <c r="C90" s="252">
        <v>7.2832739949954765E-3</v>
      </c>
      <c r="D90" s="252">
        <v>7.0945692610183799E-3</v>
      </c>
      <c r="E90" s="252">
        <v>7.1923221678584868E-3</v>
      </c>
      <c r="F90" s="252">
        <v>7.124469857097626E-3</v>
      </c>
      <c r="G90" s="252">
        <v>6.3007764254637763E-3</v>
      </c>
      <c r="H90" s="252">
        <v>1.5416892459593424E-2</v>
      </c>
      <c r="I90" s="252">
        <v>7.4510692559255241E-3</v>
      </c>
      <c r="J90" s="252">
        <v>1.5454288360701248E-2</v>
      </c>
      <c r="K90" s="252">
        <f>K85/K80</f>
        <v>3.4029017030206291E-2</v>
      </c>
      <c r="L90" s="457"/>
    </row>
    <row r="91" spans="1:46">
      <c r="B91" s="424" t="s">
        <v>84</v>
      </c>
      <c r="C91" s="252">
        <v>6.0689389724681861E-3</v>
      </c>
      <c r="D91" s="252">
        <v>5.8863728544767601E-3</v>
      </c>
      <c r="E91" s="252">
        <v>5.8691126028045182E-3</v>
      </c>
      <c r="F91" s="252">
        <v>5.8909519061813263E-3</v>
      </c>
      <c r="G91" s="252">
        <v>5.1890676503503989E-3</v>
      </c>
      <c r="H91" s="252">
        <v>1.255216238538317E-2</v>
      </c>
      <c r="I91" s="252">
        <v>6.5443589546587055E-3</v>
      </c>
      <c r="J91" s="252">
        <v>1.3383548193718894E-2</v>
      </c>
      <c r="K91" s="252">
        <f>K86/K81</f>
        <v>2.9547804215659043E-2</v>
      </c>
      <c r="L91" s="457"/>
    </row>
    <row r="92" spans="1:46">
      <c r="B92" s="458"/>
      <c r="C92" s="459"/>
      <c r="D92" s="459"/>
      <c r="E92" s="459"/>
      <c r="F92" s="459"/>
      <c r="G92" s="459"/>
      <c r="H92" s="459"/>
      <c r="I92" s="459"/>
      <c r="J92" s="459"/>
      <c r="L92" s="457"/>
    </row>
    <row r="93" spans="1:46" s="119" customFormat="1" ht="15">
      <c r="A93" s="117"/>
      <c r="B93" s="556" t="s">
        <v>313</v>
      </c>
      <c r="C93" s="117"/>
      <c r="D93" s="117"/>
      <c r="E93" s="117"/>
      <c r="F93" s="117"/>
      <c r="G93" s="117"/>
      <c r="H93" s="127"/>
      <c r="I93" s="117"/>
      <c r="J93" s="117"/>
      <c r="K93" s="457"/>
      <c r="L93" s="457"/>
      <c r="M93" s="457"/>
      <c r="N93" s="457"/>
      <c r="O93" s="457"/>
      <c r="P93" s="457"/>
      <c r="Q93" s="457"/>
      <c r="R93" s="124"/>
      <c r="S93" s="124"/>
      <c r="T93" s="124"/>
      <c r="U93" s="124"/>
      <c r="V93" s="124"/>
      <c r="W93" s="124"/>
      <c r="X93" s="124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</row>
    <row r="94" spans="1:46">
      <c r="H94" s="92"/>
      <c r="K94" s="457"/>
      <c r="L94" s="457"/>
      <c r="M94" s="457"/>
      <c r="N94" s="457"/>
      <c r="O94" s="457"/>
      <c r="P94" s="457"/>
      <c r="Q94" s="457"/>
    </row>
    <row r="95" spans="1:46" s="127" customFormat="1" ht="15">
      <c r="A95" s="124"/>
      <c r="B95" s="90" t="s">
        <v>314</v>
      </c>
      <c r="C95" s="124"/>
      <c r="D95" s="124"/>
      <c r="E95" s="124"/>
      <c r="F95" s="124"/>
      <c r="G95" s="124"/>
      <c r="I95" s="124"/>
      <c r="J95" s="124"/>
      <c r="K95" s="457"/>
      <c r="L95" s="457"/>
      <c r="M95" s="457"/>
      <c r="N95" s="457"/>
      <c r="O95" s="457"/>
      <c r="P95" s="457"/>
      <c r="Q95" s="457"/>
      <c r="R95" s="124"/>
      <c r="S95" s="124"/>
      <c r="T95" s="124"/>
      <c r="U95" s="124"/>
      <c r="V95" s="124"/>
      <c r="W95" s="124"/>
      <c r="X95" s="124"/>
    </row>
    <row r="96" spans="1:46" s="127" customFormat="1">
      <c r="A96" s="124"/>
      <c r="B96" s="90" t="s">
        <v>315</v>
      </c>
      <c r="C96" s="124"/>
      <c r="D96" s="124"/>
      <c r="E96" s="124"/>
      <c r="F96" s="124"/>
      <c r="G96" s="124"/>
      <c r="I96" s="124"/>
      <c r="J96" s="124"/>
      <c r="K96" s="457"/>
      <c r="L96" s="457"/>
      <c r="M96" s="457"/>
      <c r="N96" s="457"/>
      <c r="O96" s="457"/>
      <c r="P96" s="457"/>
      <c r="Q96" s="457"/>
      <c r="R96" s="124"/>
      <c r="S96" s="124"/>
      <c r="T96" s="124"/>
      <c r="U96" s="124"/>
      <c r="V96" s="124"/>
      <c r="W96" s="124"/>
      <c r="X96" s="124"/>
    </row>
    <row r="97" spans="2:40">
      <c r="H97" s="92"/>
      <c r="K97" s="457"/>
      <c r="L97" s="457"/>
      <c r="M97" s="457"/>
      <c r="N97" s="457"/>
      <c r="O97" s="457"/>
      <c r="P97" s="457"/>
      <c r="Q97" s="457"/>
    </row>
    <row r="98" spans="2:40" s="63" customFormat="1">
      <c r="B98" s="78" t="s">
        <v>218</v>
      </c>
      <c r="C98" s="78"/>
      <c r="D98" s="78"/>
      <c r="E98" s="204" t="s">
        <v>219</v>
      </c>
      <c r="F98" s="78"/>
      <c r="G98" s="78"/>
      <c r="H98" s="78"/>
      <c r="I98" s="78"/>
      <c r="J98" s="78"/>
      <c r="K98" s="457"/>
      <c r="L98" s="457"/>
      <c r="M98" s="457"/>
      <c r="N98" s="457"/>
      <c r="O98" s="457"/>
      <c r="P98" s="457"/>
      <c r="Q98" s="457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</row>
    <row r="99" spans="2:40">
      <c r="H99" s="92"/>
      <c r="K99" s="457"/>
      <c r="L99" s="457"/>
      <c r="M99" s="457"/>
      <c r="N99" s="457"/>
      <c r="O99" s="457"/>
      <c r="P99" s="457"/>
      <c r="Q99" s="457"/>
    </row>
    <row r="100" spans="2:40">
      <c r="H100" s="92"/>
      <c r="K100" s="457"/>
      <c r="L100" s="457"/>
      <c r="M100" s="457"/>
      <c r="N100" s="457"/>
      <c r="O100" s="457"/>
      <c r="P100" s="457"/>
      <c r="Q100" s="457"/>
    </row>
    <row r="101" spans="2:40">
      <c r="C101" s="454"/>
      <c r="D101" s="454"/>
      <c r="E101" s="454"/>
      <c r="F101" s="454"/>
      <c r="G101" s="454"/>
      <c r="H101" s="454"/>
      <c r="I101" s="454"/>
      <c r="J101" s="454"/>
      <c r="K101" s="98"/>
      <c r="L101" s="98"/>
      <c r="M101" s="94"/>
      <c r="N101" s="91"/>
      <c r="O101" s="91"/>
      <c r="P101" s="93"/>
      <c r="Q101" s="94"/>
      <c r="R101" s="94"/>
      <c r="S101" s="92"/>
    </row>
    <row r="102" spans="2:40">
      <c r="H102" s="91"/>
      <c r="I102" s="95"/>
      <c r="J102" s="95"/>
      <c r="K102" s="93"/>
      <c r="L102" s="96"/>
      <c r="M102" s="96"/>
      <c r="N102" s="96"/>
      <c r="O102" s="91"/>
      <c r="P102" s="93"/>
      <c r="Q102" s="94"/>
      <c r="R102" s="94"/>
      <c r="S102" s="92"/>
    </row>
    <row r="103" spans="2:40">
      <c r="C103" s="454"/>
      <c r="D103" s="454"/>
      <c r="E103" s="454"/>
      <c r="F103" s="454"/>
      <c r="G103" s="454"/>
      <c r="H103" s="454"/>
      <c r="I103" s="454"/>
      <c r="J103" s="454"/>
      <c r="K103" s="97"/>
      <c r="L103" s="97"/>
      <c r="M103" s="94"/>
      <c r="N103" s="94"/>
      <c r="O103" s="91"/>
      <c r="P103" s="93"/>
      <c r="Q103" s="94"/>
      <c r="R103" s="94"/>
      <c r="S103" s="92"/>
    </row>
    <row r="104" spans="2:40">
      <c r="H104" s="91"/>
      <c r="I104" s="95"/>
      <c r="J104" s="95"/>
      <c r="K104" s="93"/>
      <c r="L104" s="96"/>
      <c r="M104" s="96"/>
      <c r="N104" s="96"/>
      <c r="O104" s="91"/>
      <c r="P104" s="93"/>
      <c r="Q104" s="94"/>
      <c r="R104" s="94"/>
      <c r="S104" s="92"/>
    </row>
    <row r="105" spans="2:40">
      <c r="H105" s="91"/>
      <c r="I105" s="91"/>
      <c r="J105" s="91"/>
      <c r="K105" s="93"/>
      <c r="L105" s="94"/>
      <c r="M105" s="94"/>
      <c r="N105" s="94"/>
      <c r="O105" s="94"/>
      <c r="P105" s="94"/>
      <c r="Q105" s="94"/>
      <c r="R105" s="94"/>
      <c r="S105" s="92"/>
    </row>
    <row r="106" spans="2:40">
      <c r="H106" s="91"/>
      <c r="I106" s="91"/>
      <c r="J106" s="91"/>
      <c r="K106" s="93"/>
      <c r="L106" s="94"/>
      <c r="M106" s="94"/>
      <c r="N106" s="94"/>
      <c r="O106" s="94"/>
      <c r="P106" s="94"/>
      <c r="Q106" s="94"/>
      <c r="R106" s="94"/>
      <c r="S106" s="92"/>
    </row>
    <row r="107" spans="2:40">
      <c r="H107" s="91"/>
      <c r="I107" s="95"/>
      <c r="J107" s="95"/>
      <c r="K107" s="93"/>
      <c r="L107" s="96"/>
      <c r="M107" s="96"/>
      <c r="N107" s="96"/>
      <c r="O107" s="96"/>
      <c r="P107" s="96"/>
      <c r="Q107" s="96"/>
      <c r="R107" s="96"/>
      <c r="S107" s="92"/>
    </row>
    <row r="108" spans="2:40">
      <c r="H108" s="91"/>
      <c r="I108" s="91"/>
      <c r="J108" s="91"/>
      <c r="K108" s="93"/>
      <c r="L108" s="94"/>
      <c r="M108" s="94"/>
      <c r="N108" s="94"/>
      <c r="O108" s="94"/>
      <c r="P108" s="94"/>
      <c r="Q108" s="94"/>
      <c r="R108" s="94"/>
      <c r="S108" s="92"/>
    </row>
    <row r="109" spans="2:40">
      <c r="H109" s="91"/>
      <c r="I109" s="91"/>
      <c r="J109" s="91"/>
      <c r="K109" s="93"/>
      <c r="L109" s="94"/>
      <c r="M109" s="94"/>
      <c r="N109" s="94"/>
      <c r="O109" s="94"/>
      <c r="P109" s="94"/>
      <c r="Q109" s="94"/>
      <c r="R109" s="94"/>
      <c r="S109" s="92"/>
    </row>
    <row r="110" spans="2:40">
      <c r="H110" s="91"/>
      <c r="I110" s="95"/>
      <c r="J110" s="95"/>
      <c r="K110" s="93"/>
      <c r="L110" s="96"/>
      <c r="M110" s="96"/>
      <c r="N110" s="96"/>
      <c r="O110" s="96"/>
      <c r="P110" s="96"/>
      <c r="Q110" s="96"/>
      <c r="R110" s="96"/>
      <c r="S110" s="92"/>
    </row>
    <row r="111" spans="2:40">
      <c r="H111" s="91"/>
      <c r="I111" s="91"/>
      <c r="J111" s="91"/>
      <c r="K111" s="93"/>
      <c r="L111" s="94"/>
      <c r="M111" s="94"/>
      <c r="N111" s="94"/>
      <c r="O111" s="94"/>
      <c r="P111" s="94"/>
      <c r="Q111" s="94"/>
      <c r="R111" s="94"/>
      <c r="S111" s="92"/>
    </row>
    <row r="112" spans="2:40">
      <c r="H112" s="91"/>
      <c r="I112" s="91"/>
      <c r="J112" s="91"/>
      <c r="K112" s="93"/>
      <c r="L112" s="94"/>
      <c r="M112" s="94"/>
      <c r="N112" s="94"/>
      <c r="O112" s="94"/>
      <c r="P112" s="94"/>
      <c r="Q112" s="94"/>
      <c r="R112" s="94"/>
      <c r="S112" s="92"/>
    </row>
    <row r="113" spans="8:19">
      <c r="H113" s="91"/>
      <c r="I113" s="95"/>
      <c r="J113" s="95"/>
      <c r="K113" s="93"/>
      <c r="L113" s="96"/>
      <c r="M113" s="96"/>
      <c r="N113" s="96"/>
      <c r="O113" s="96"/>
      <c r="P113" s="96"/>
      <c r="Q113" s="96"/>
      <c r="R113" s="96"/>
      <c r="S113" s="92"/>
    </row>
    <row r="114" spans="8:19">
      <c r="H114" s="91"/>
      <c r="I114" s="91"/>
      <c r="J114" s="91"/>
      <c r="K114" s="93"/>
      <c r="L114" s="94"/>
      <c r="M114" s="94"/>
      <c r="N114" s="94"/>
      <c r="O114" s="94"/>
      <c r="P114" s="94"/>
      <c r="Q114" s="94"/>
      <c r="R114" s="94"/>
      <c r="S114" s="92"/>
    </row>
    <row r="115" spans="8:19">
      <c r="H115" s="91"/>
      <c r="I115" s="91"/>
      <c r="J115" s="91"/>
      <c r="K115" s="93"/>
      <c r="L115" s="94"/>
      <c r="M115" s="94"/>
      <c r="N115" s="94"/>
      <c r="O115" s="94"/>
      <c r="P115" s="94"/>
      <c r="Q115" s="94"/>
      <c r="R115" s="94"/>
      <c r="S115" s="92"/>
    </row>
    <row r="116" spans="8:19">
      <c r="H116" s="91"/>
      <c r="I116" s="95"/>
      <c r="J116" s="95"/>
      <c r="K116" s="93"/>
      <c r="L116" s="96"/>
      <c r="M116" s="96"/>
      <c r="N116" s="96"/>
      <c r="O116" s="96"/>
      <c r="P116" s="96"/>
      <c r="Q116" s="96"/>
      <c r="R116" s="94"/>
      <c r="S116" s="92"/>
    </row>
    <row r="117" spans="8:19">
      <c r="H117" s="91"/>
      <c r="I117" s="91"/>
      <c r="J117" s="91"/>
      <c r="K117" s="93"/>
      <c r="L117" s="94"/>
      <c r="M117" s="94"/>
      <c r="N117" s="94"/>
      <c r="O117" s="94"/>
      <c r="P117" s="94"/>
      <c r="Q117" s="94"/>
      <c r="R117" s="94"/>
      <c r="S117" s="92"/>
    </row>
    <row r="118" spans="8:19">
      <c r="H118" s="91"/>
      <c r="I118" s="91"/>
      <c r="J118" s="91"/>
      <c r="K118" s="93"/>
      <c r="L118" s="94"/>
      <c r="M118" s="94"/>
      <c r="N118" s="94"/>
      <c r="O118" s="94"/>
      <c r="P118" s="94"/>
      <c r="Q118" s="94"/>
      <c r="R118" s="94"/>
      <c r="S118" s="92"/>
    </row>
    <row r="119" spans="8:19">
      <c r="H119" s="91"/>
      <c r="I119" s="95"/>
      <c r="J119" s="95"/>
      <c r="K119" s="93"/>
      <c r="L119" s="96"/>
      <c r="M119" s="96"/>
      <c r="N119" s="96"/>
      <c r="O119" s="96"/>
      <c r="P119" s="96"/>
      <c r="Q119" s="96"/>
      <c r="R119" s="96"/>
      <c r="S119" s="92"/>
    </row>
    <row r="120" spans="8:19">
      <c r="H120" s="91"/>
      <c r="I120" s="91"/>
      <c r="J120" s="91"/>
      <c r="K120" s="93"/>
      <c r="L120" s="94"/>
      <c r="M120" s="94"/>
      <c r="N120" s="94"/>
      <c r="O120" s="94"/>
      <c r="P120" s="94"/>
      <c r="Q120" s="94"/>
      <c r="R120" s="94"/>
      <c r="S120" s="92"/>
    </row>
    <row r="121" spans="8:19">
      <c r="H121" s="91"/>
      <c r="I121" s="91"/>
      <c r="J121" s="91"/>
      <c r="K121" s="93"/>
      <c r="L121" s="94"/>
      <c r="M121" s="94"/>
      <c r="N121" s="94"/>
      <c r="O121" s="94"/>
      <c r="P121" s="94"/>
      <c r="Q121" s="94"/>
      <c r="R121" s="94"/>
      <c r="S121" s="92"/>
    </row>
    <row r="122" spans="8:19">
      <c r="H122" s="91"/>
      <c r="I122" s="95"/>
      <c r="J122" s="95"/>
      <c r="K122" s="93"/>
      <c r="L122" s="96"/>
      <c r="M122" s="96"/>
      <c r="N122" s="96"/>
      <c r="O122" s="96"/>
      <c r="P122" s="96"/>
      <c r="Q122" s="96"/>
      <c r="R122" s="96"/>
      <c r="S122" s="92"/>
    </row>
    <row r="123" spans="8:19">
      <c r="H123" s="91"/>
      <c r="I123" s="91"/>
      <c r="J123" s="91"/>
      <c r="K123" s="93"/>
      <c r="L123" s="94"/>
      <c r="M123" s="94"/>
      <c r="N123" s="94"/>
      <c r="O123" s="94"/>
      <c r="P123" s="94"/>
      <c r="Q123" s="94"/>
      <c r="R123" s="94"/>
      <c r="S123" s="92"/>
    </row>
    <row r="124" spans="8:19">
      <c r="H124" s="91"/>
      <c r="I124" s="91"/>
      <c r="J124" s="91"/>
      <c r="K124" s="93"/>
      <c r="L124" s="94"/>
      <c r="M124" s="94"/>
      <c r="N124" s="94"/>
      <c r="O124" s="94"/>
      <c r="P124" s="94"/>
      <c r="Q124" s="94"/>
      <c r="R124" s="94"/>
      <c r="S124" s="92"/>
    </row>
    <row r="125" spans="8:19">
      <c r="H125" s="91"/>
      <c r="I125" s="95"/>
      <c r="J125" s="95"/>
      <c r="K125" s="93"/>
      <c r="L125" s="96"/>
      <c r="M125" s="96"/>
      <c r="N125" s="96"/>
      <c r="O125" s="96"/>
      <c r="P125" s="96"/>
      <c r="Q125" s="96"/>
      <c r="R125" s="96"/>
      <c r="S125" s="92"/>
    </row>
    <row r="126" spans="8:19">
      <c r="H126" s="91"/>
      <c r="I126" s="91"/>
      <c r="J126" s="91"/>
      <c r="K126" s="93"/>
      <c r="L126" s="94"/>
      <c r="M126" s="94"/>
      <c r="N126" s="94"/>
      <c r="O126" s="94"/>
      <c r="P126" s="94"/>
      <c r="Q126" s="94"/>
      <c r="R126" s="94"/>
      <c r="S126" s="92"/>
    </row>
    <row r="127" spans="8:19">
      <c r="H127" s="91"/>
      <c r="I127" s="91"/>
      <c r="J127" s="91"/>
      <c r="K127" s="93"/>
      <c r="L127" s="94"/>
      <c r="M127" s="94"/>
      <c r="N127" s="94"/>
      <c r="O127" s="94"/>
      <c r="P127" s="94"/>
      <c r="Q127" s="94"/>
      <c r="R127" s="94"/>
      <c r="S127" s="92"/>
    </row>
    <row r="128" spans="8:19">
      <c r="H128" s="91"/>
      <c r="I128" s="95"/>
      <c r="J128" s="95"/>
      <c r="K128" s="93"/>
      <c r="L128" s="96"/>
      <c r="M128" s="96"/>
      <c r="N128" s="96"/>
      <c r="O128" s="96"/>
      <c r="P128" s="96"/>
      <c r="Q128" s="96"/>
      <c r="R128" s="96"/>
      <c r="S128" s="92"/>
    </row>
    <row r="129" spans="8:19">
      <c r="H129" s="91"/>
      <c r="I129" s="91"/>
      <c r="J129" s="91"/>
      <c r="K129" s="93"/>
      <c r="L129" s="94"/>
      <c r="M129" s="94"/>
      <c r="N129" s="94"/>
      <c r="O129" s="94"/>
      <c r="P129" s="94"/>
      <c r="Q129" s="94"/>
      <c r="R129" s="94"/>
      <c r="S129" s="92"/>
    </row>
    <row r="130" spans="8:19">
      <c r="H130" s="91"/>
      <c r="I130" s="91"/>
      <c r="J130" s="91"/>
      <c r="K130" s="93"/>
      <c r="L130" s="94"/>
      <c r="M130" s="94"/>
      <c r="N130" s="94"/>
      <c r="O130" s="94"/>
      <c r="P130" s="94"/>
      <c r="Q130" s="94"/>
      <c r="R130" s="94"/>
      <c r="S130" s="92"/>
    </row>
    <row r="131" spans="8:19">
      <c r="H131" s="91"/>
      <c r="I131" s="95"/>
      <c r="J131" s="95"/>
      <c r="K131" s="93"/>
      <c r="L131" s="96"/>
      <c r="M131" s="96"/>
      <c r="N131" s="96"/>
      <c r="O131" s="96"/>
      <c r="P131" s="96"/>
      <c r="Q131" s="96"/>
      <c r="R131" s="96"/>
      <c r="S131" s="92"/>
    </row>
    <row r="132" spans="8:19">
      <c r="H132" s="91"/>
      <c r="I132" s="91"/>
      <c r="J132" s="91"/>
      <c r="K132" s="93"/>
      <c r="L132" s="94"/>
      <c r="M132" s="94"/>
      <c r="N132" s="94"/>
      <c r="O132" s="94"/>
      <c r="P132" s="94"/>
      <c r="Q132" s="94"/>
      <c r="R132" s="94"/>
      <c r="S132" s="92"/>
    </row>
    <row r="133" spans="8:19">
      <c r="H133" s="91"/>
      <c r="I133" s="91"/>
      <c r="J133" s="91"/>
      <c r="K133" s="93"/>
      <c r="L133" s="94"/>
      <c r="M133" s="94"/>
      <c r="N133" s="94"/>
      <c r="O133" s="94"/>
      <c r="P133" s="94"/>
      <c r="Q133" s="94"/>
      <c r="R133" s="94"/>
      <c r="S133" s="92"/>
    </row>
    <row r="134" spans="8:19">
      <c r="H134" s="91"/>
      <c r="I134" s="95"/>
      <c r="J134" s="95"/>
      <c r="K134" s="93"/>
      <c r="L134" s="96"/>
      <c r="M134" s="96"/>
      <c r="N134" s="96"/>
      <c r="O134" s="96"/>
      <c r="P134" s="96"/>
      <c r="Q134" s="96"/>
      <c r="R134" s="96"/>
      <c r="S134" s="92"/>
    </row>
    <row r="135" spans="8:19">
      <c r="H135" s="91"/>
      <c r="I135" s="91"/>
      <c r="J135" s="91"/>
      <c r="K135" s="93"/>
      <c r="L135" s="96"/>
      <c r="M135" s="94"/>
      <c r="N135" s="94"/>
      <c r="O135" s="94"/>
      <c r="P135" s="94"/>
      <c r="Q135" s="94"/>
      <c r="R135" s="94"/>
      <c r="S135" s="92"/>
    </row>
    <row r="136" spans="8:19">
      <c r="H136" s="91"/>
      <c r="I136" s="91"/>
      <c r="J136" s="91"/>
      <c r="K136" s="93"/>
      <c r="L136" s="96"/>
      <c r="M136" s="94"/>
      <c r="N136" s="94"/>
      <c r="O136" s="94"/>
      <c r="P136" s="94"/>
      <c r="Q136" s="94"/>
      <c r="R136" s="94"/>
      <c r="S136" s="92"/>
    </row>
    <row r="137" spans="8:19">
      <c r="H137" s="91"/>
      <c r="I137" s="95"/>
      <c r="J137" s="95"/>
      <c r="K137" s="93"/>
      <c r="L137" s="96"/>
      <c r="M137" s="96"/>
      <c r="N137" s="96"/>
      <c r="O137" s="96"/>
      <c r="P137" s="96"/>
      <c r="Q137" s="96"/>
      <c r="R137" s="96"/>
      <c r="S137" s="92"/>
    </row>
    <row r="138" spans="8:19">
      <c r="H138" s="91"/>
      <c r="I138" s="91"/>
      <c r="J138" s="91"/>
      <c r="K138" s="93"/>
      <c r="L138" s="96"/>
      <c r="M138" s="94"/>
      <c r="N138" s="94"/>
      <c r="O138" s="94"/>
      <c r="P138" s="94"/>
      <c r="Q138" s="94"/>
      <c r="R138" s="94"/>
      <c r="S138" s="92"/>
    </row>
    <row r="139" spans="8:19">
      <c r="H139" s="91"/>
      <c r="I139" s="91"/>
      <c r="J139" s="91"/>
      <c r="K139" s="93"/>
      <c r="L139" s="96"/>
      <c r="M139" s="94"/>
      <c r="N139" s="94"/>
      <c r="O139" s="94"/>
      <c r="P139" s="94"/>
      <c r="Q139" s="94"/>
      <c r="R139" s="94"/>
      <c r="S139" s="92"/>
    </row>
    <row r="140" spans="8:19">
      <c r="H140" s="91"/>
      <c r="I140" s="95"/>
      <c r="J140" s="95"/>
      <c r="K140" s="93"/>
      <c r="L140" s="96"/>
      <c r="M140" s="96"/>
      <c r="N140" s="96"/>
      <c r="O140" s="96"/>
      <c r="P140" s="96"/>
      <c r="Q140" s="96"/>
      <c r="R140" s="96"/>
      <c r="S140" s="92"/>
    </row>
    <row r="141" spans="8:19">
      <c r="H141" s="91"/>
      <c r="I141" s="91"/>
      <c r="J141" s="91"/>
      <c r="K141" s="93"/>
      <c r="L141" s="96"/>
      <c r="M141" s="94"/>
      <c r="N141" s="94"/>
      <c r="O141" s="94"/>
      <c r="P141" s="94"/>
      <c r="Q141" s="94"/>
      <c r="R141" s="94"/>
      <c r="S141" s="92"/>
    </row>
    <row r="142" spans="8:19">
      <c r="H142" s="91"/>
      <c r="I142" s="91"/>
      <c r="J142" s="91"/>
      <c r="K142" s="93"/>
      <c r="L142" s="96"/>
      <c r="M142" s="94"/>
      <c r="N142" s="94"/>
      <c r="O142" s="94"/>
      <c r="P142" s="94"/>
      <c r="Q142" s="94"/>
      <c r="R142" s="94"/>
      <c r="S142" s="92"/>
    </row>
    <row r="143" spans="8:19">
      <c r="H143" s="91"/>
      <c r="I143" s="95"/>
      <c r="J143" s="95"/>
      <c r="K143" s="93"/>
      <c r="L143" s="96"/>
      <c r="M143" s="96"/>
      <c r="N143" s="96"/>
      <c r="O143" s="96"/>
      <c r="P143" s="96"/>
      <c r="Q143" s="96"/>
      <c r="R143" s="96"/>
      <c r="S143" s="92"/>
    </row>
    <row r="144" spans="8:19">
      <c r="H144" s="91"/>
      <c r="I144" s="91"/>
      <c r="J144" s="91"/>
      <c r="K144" s="93"/>
      <c r="L144" s="96"/>
      <c r="M144" s="94"/>
      <c r="N144" s="94"/>
      <c r="O144" s="94"/>
      <c r="P144" s="94"/>
      <c r="Q144" s="94"/>
      <c r="R144" s="94"/>
      <c r="S144" s="92"/>
    </row>
    <row r="145" spans="8:19">
      <c r="H145" s="91"/>
      <c r="I145" s="91"/>
      <c r="J145" s="91"/>
      <c r="K145" s="93"/>
      <c r="L145" s="96"/>
      <c r="M145" s="94"/>
      <c r="N145" s="94"/>
      <c r="O145" s="94"/>
      <c r="P145" s="94"/>
      <c r="Q145" s="94"/>
      <c r="R145" s="94"/>
      <c r="S145" s="92"/>
    </row>
    <row r="146" spans="8:19">
      <c r="H146" s="91"/>
      <c r="I146" s="95"/>
      <c r="J146" s="95"/>
      <c r="K146" s="93"/>
      <c r="L146" s="96"/>
      <c r="M146" s="96"/>
      <c r="N146" s="96"/>
      <c r="O146" s="96"/>
      <c r="P146" s="96"/>
      <c r="Q146" s="96"/>
      <c r="R146" s="96"/>
      <c r="S146" s="92"/>
    </row>
    <row r="147" spans="8:19">
      <c r="H147" s="91"/>
      <c r="I147" s="91"/>
      <c r="J147" s="91"/>
      <c r="K147" s="93"/>
      <c r="L147" s="96"/>
      <c r="M147" s="94"/>
      <c r="N147" s="94"/>
      <c r="O147" s="94"/>
      <c r="P147" s="94"/>
      <c r="Q147" s="94"/>
      <c r="R147" s="94"/>
      <c r="S147" s="92"/>
    </row>
    <row r="148" spans="8:19">
      <c r="H148" s="91"/>
      <c r="I148" s="91"/>
      <c r="J148" s="91"/>
      <c r="K148" s="93"/>
      <c r="L148" s="96"/>
      <c r="M148" s="94"/>
      <c r="N148" s="94"/>
      <c r="O148" s="94"/>
      <c r="P148" s="94"/>
      <c r="Q148" s="94"/>
      <c r="R148" s="94"/>
      <c r="S148" s="92"/>
    </row>
    <row r="149" spans="8:19">
      <c r="H149" s="91"/>
      <c r="I149" s="95"/>
      <c r="J149" s="95"/>
      <c r="K149" s="93"/>
      <c r="L149" s="96"/>
      <c r="M149" s="96"/>
      <c r="N149" s="96"/>
      <c r="O149" s="96"/>
      <c r="P149" s="96"/>
      <c r="Q149" s="96"/>
      <c r="R149" s="96"/>
      <c r="S149" s="92"/>
    </row>
    <row r="150" spans="8:19">
      <c r="H150" s="91"/>
      <c r="I150" s="91"/>
      <c r="J150" s="91"/>
      <c r="K150" s="93"/>
      <c r="L150" s="96"/>
      <c r="M150" s="94"/>
      <c r="N150" s="94"/>
      <c r="O150" s="94"/>
      <c r="P150" s="94"/>
      <c r="Q150" s="94"/>
      <c r="R150" s="94"/>
      <c r="S150" s="92"/>
    </row>
    <row r="151" spans="8:19">
      <c r="H151" s="91"/>
      <c r="I151" s="91"/>
      <c r="J151" s="91"/>
      <c r="K151" s="93"/>
      <c r="L151" s="96"/>
      <c r="M151" s="94"/>
      <c r="N151" s="94"/>
      <c r="O151" s="94"/>
      <c r="P151" s="94"/>
      <c r="Q151" s="94"/>
      <c r="R151" s="94"/>
      <c r="S151" s="92"/>
    </row>
    <row r="152" spans="8:19">
      <c r="H152" s="91"/>
      <c r="I152" s="95"/>
      <c r="J152" s="95"/>
      <c r="K152" s="93"/>
      <c r="L152" s="96"/>
      <c r="M152" s="96"/>
      <c r="N152" s="96"/>
      <c r="O152" s="96"/>
      <c r="P152" s="96"/>
      <c r="Q152" s="96"/>
      <c r="R152" s="96"/>
      <c r="S152" s="92"/>
    </row>
    <row r="153" spans="8:19">
      <c r="H153" s="91"/>
      <c r="I153" s="91"/>
      <c r="J153" s="91"/>
      <c r="K153" s="93"/>
      <c r="L153" s="96"/>
      <c r="M153" s="94"/>
      <c r="N153" s="94"/>
      <c r="O153" s="94"/>
      <c r="P153" s="94"/>
      <c r="Q153" s="94"/>
      <c r="R153" s="94"/>
      <c r="S153" s="92"/>
    </row>
    <row r="154" spans="8:19">
      <c r="H154" s="91"/>
      <c r="I154" s="91"/>
      <c r="J154" s="91"/>
      <c r="K154" s="93"/>
      <c r="L154" s="96"/>
      <c r="M154" s="94"/>
      <c r="N154" s="94"/>
      <c r="O154" s="94"/>
      <c r="P154" s="94"/>
      <c r="Q154" s="94"/>
      <c r="R154" s="94"/>
      <c r="S154" s="92"/>
    </row>
    <row r="155" spans="8:19">
      <c r="H155" s="91"/>
      <c r="I155" s="95"/>
      <c r="J155" s="95"/>
      <c r="K155" s="93"/>
      <c r="L155" s="96"/>
      <c r="M155" s="96"/>
      <c r="N155" s="96"/>
      <c r="O155" s="96"/>
      <c r="P155" s="96"/>
      <c r="Q155" s="96"/>
      <c r="R155" s="96"/>
      <c r="S155" s="92"/>
    </row>
    <row r="156" spans="8:19">
      <c r="H156" s="91"/>
      <c r="I156" s="91"/>
      <c r="J156" s="91"/>
      <c r="K156" s="93"/>
      <c r="L156" s="96"/>
      <c r="M156" s="94"/>
      <c r="N156" s="94"/>
      <c r="O156" s="94"/>
      <c r="P156" s="94"/>
      <c r="Q156" s="94"/>
      <c r="R156" s="94"/>
      <c r="S156" s="92"/>
    </row>
    <row r="157" spans="8:19">
      <c r="H157" s="91"/>
      <c r="I157" s="91"/>
      <c r="J157" s="91"/>
      <c r="K157" s="93"/>
      <c r="L157" s="96"/>
      <c r="M157" s="94"/>
      <c r="N157" s="94"/>
      <c r="O157" s="94"/>
      <c r="P157" s="94"/>
      <c r="Q157" s="94"/>
      <c r="R157" s="94"/>
      <c r="S157" s="92"/>
    </row>
    <row r="158" spans="8:19">
      <c r="H158" s="91"/>
      <c r="I158" s="95"/>
      <c r="J158" s="95"/>
      <c r="K158" s="93"/>
      <c r="L158" s="96"/>
      <c r="M158" s="96"/>
      <c r="N158" s="96"/>
      <c r="O158" s="96"/>
      <c r="P158" s="96"/>
      <c r="Q158" s="96"/>
      <c r="R158" s="96"/>
      <c r="S158" s="92"/>
    </row>
    <row r="159" spans="8:19">
      <c r="H159" s="91"/>
      <c r="I159" s="91"/>
      <c r="J159" s="91"/>
      <c r="K159" s="93"/>
      <c r="L159" s="96"/>
      <c r="M159" s="96"/>
      <c r="N159" s="94"/>
      <c r="O159" s="94"/>
      <c r="P159" s="94"/>
      <c r="Q159" s="94"/>
      <c r="R159" s="94"/>
      <c r="S159" s="92"/>
    </row>
    <row r="160" spans="8:19">
      <c r="H160" s="91"/>
      <c r="I160" s="91"/>
      <c r="J160" s="91"/>
      <c r="K160" s="93"/>
      <c r="L160" s="96"/>
      <c r="M160" s="96"/>
      <c r="N160" s="94"/>
      <c r="O160" s="94"/>
      <c r="P160" s="94"/>
      <c r="Q160" s="94"/>
      <c r="R160" s="94"/>
      <c r="S160" s="92"/>
    </row>
  </sheetData>
  <mergeCells count="3">
    <mergeCell ref="D2:L2"/>
    <mergeCell ref="D3:L3"/>
    <mergeCell ref="D4:L4"/>
  </mergeCells>
  <hyperlinks>
    <hyperlink ref="E98" r:id="rId1" xr:uid="{B1A21D56-A519-4683-B885-EB21ABE64D46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>
    <tabColor theme="8" tint="0.39997558519241921"/>
  </sheetPr>
  <dimension ref="B2:AW91"/>
  <sheetViews>
    <sheetView showGridLines="0" tabSelected="1" topLeftCell="A62" zoomScale="92" zoomScaleNormal="92" workbookViewId="0">
      <pane xSplit="3" topLeftCell="D1" activePane="topRight" state="frozen"/>
      <selection pane="topRight" activeCell="U9" sqref="U9:U77"/>
      <selection activeCell="A7" sqref="A7"/>
    </sheetView>
  </sheetViews>
  <sheetFormatPr defaultColWidth="11.42578125" defaultRowHeight="12.75"/>
  <cols>
    <col min="1" max="1" width="7.28515625" style="327" bestFit="1" customWidth="1"/>
    <col min="2" max="2" width="21.140625" style="327" customWidth="1"/>
    <col min="3" max="3" width="16.7109375" style="327" customWidth="1"/>
    <col min="4" max="4" width="11.7109375" style="109" customWidth="1"/>
    <col min="5" max="5" width="10.85546875" style="109" customWidth="1"/>
    <col min="6" max="6" width="11.7109375" style="109" customWidth="1"/>
    <col min="7" max="12" width="10.85546875" style="109" customWidth="1"/>
    <col min="13" max="15" width="8.7109375" style="109" bestFit="1" customWidth="1"/>
    <col min="16" max="20" width="8.7109375" style="327" bestFit="1" customWidth="1"/>
    <col min="21" max="21" width="10.42578125" style="327" customWidth="1"/>
    <col min="22" max="24" width="8.7109375" style="327" customWidth="1"/>
    <col min="25" max="25" width="23.140625" style="327" bestFit="1" customWidth="1"/>
    <col min="26" max="30" width="8.7109375" style="327" customWidth="1"/>
    <col min="31" max="33" width="13.7109375" style="327" bestFit="1" customWidth="1"/>
    <col min="34" max="36" width="13" style="327" bestFit="1" customWidth="1"/>
    <col min="37" max="38" width="13.7109375" style="327" bestFit="1" customWidth="1"/>
    <col min="39" max="16384" width="11.42578125" style="327"/>
  </cols>
  <sheetData>
    <row r="2" spans="2:49" s="199" customFormat="1" ht="30.75" customHeight="1">
      <c r="B2" s="482"/>
      <c r="D2" s="198"/>
      <c r="E2" s="580" t="s">
        <v>0</v>
      </c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2"/>
    </row>
    <row r="3" spans="2:49" s="199" customFormat="1" ht="15.6" customHeight="1">
      <c r="D3" s="198"/>
      <c r="E3" s="583" t="s">
        <v>99</v>
      </c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5"/>
    </row>
    <row r="4" spans="2:49" s="199" customFormat="1" ht="15.75">
      <c r="D4" s="198"/>
      <c r="E4" s="586" t="s">
        <v>100</v>
      </c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8"/>
    </row>
    <row r="5" spans="2:49" s="199" customFormat="1" ht="15.75">
      <c r="D5" s="198"/>
      <c r="E5" s="198"/>
      <c r="F5" s="198"/>
      <c r="G5" s="147"/>
      <c r="H5" s="147"/>
      <c r="I5" s="147"/>
      <c r="J5" s="147"/>
      <c r="K5" s="147"/>
      <c r="L5" s="147"/>
      <c r="M5" s="198"/>
      <c r="N5" s="198"/>
      <c r="O5" s="198"/>
      <c r="U5" s="642"/>
      <c r="V5" s="642"/>
      <c r="W5" s="642"/>
      <c r="X5" s="642"/>
      <c r="Y5" s="642"/>
      <c r="Z5" s="642"/>
      <c r="AA5" s="642"/>
      <c r="AB5" s="642"/>
      <c r="AC5" s="642"/>
      <c r="AD5" s="643"/>
      <c r="AE5" s="643"/>
      <c r="AF5" s="643"/>
      <c r="AG5" s="643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4"/>
      <c r="AT5" s="644"/>
      <c r="AU5" s="644"/>
      <c r="AV5" s="644"/>
      <c r="AW5" s="527"/>
    </row>
    <row r="6" spans="2:49" s="199" customFormat="1" ht="16.5" customHeight="1">
      <c r="B6" s="483"/>
      <c r="J6" s="200"/>
      <c r="U6" s="642"/>
      <c r="V6" s="642"/>
      <c r="W6" s="642"/>
      <c r="X6" s="642"/>
      <c r="Y6" s="642"/>
      <c r="AA6" s="642"/>
      <c r="AC6" s="642"/>
      <c r="AD6" s="643"/>
      <c r="AE6" s="643"/>
      <c r="AF6" s="643"/>
      <c r="AG6" s="643"/>
      <c r="AH6" s="644"/>
      <c r="AI6" s="644"/>
      <c r="AJ6" s="644"/>
      <c r="AK6" s="644"/>
      <c r="AL6" s="644"/>
      <c r="AM6" s="644"/>
      <c r="AN6" s="644"/>
      <c r="AO6" s="644"/>
      <c r="AP6" s="644"/>
      <c r="AQ6" s="644"/>
      <c r="AR6" s="644"/>
      <c r="AS6" s="644"/>
      <c r="AT6" s="644"/>
      <c r="AU6" s="644"/>
      <c r="AV6" s="644"/>
      <c r="AW6" s="527"/>
    </row>
    <row r="7" spans="2:49" s="199" customFormat="1" ht="16.5" customHeight="1">
      <c r="B7" s="310" t="s">
        <v>316</v>
      </c>
      <c r="J7" s="200"/>
    </row>
    <row r="8" spans="2:49" s="199" customFormat="1" ht="16.5" customHeight="1">
      <c r="B8" s="483"/>
      <c r="J8" s="200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</row>
    <row r="9" spans="2:49" s="199" customFormat="1" ht="16.5" customHeight="1">
      <c r="B9" s="484" t="s">
        <v>317</v>
      </c>
      <c r="C9" s="484" t="s">
        <v>318</v>
      </c>
      <c r="D9" s="326">
        <v>2015</v>
      </c>
      <c r="E9" s="326">
        <v>2016</v>
      </c>
      <c r="F9" s="326">
        <v>2017</v>
      </c>
      <c r="G9" s="485">
        <v>2018</v>
      </c>
      <c r="H9" s="485">
        <v>2019</v>
      </c>
      <c r="I9" s="485">
        <v>2020</v>
      </c>
      <c r="J9" s="485">
        <v>2021</v>
      </c>
      <c r="K9" s="485">
        <v>2022</v>
      </c>
      <c r="L9" s="485">
        <v>2023</v>
      </c>
      <c r="M9" s="485">
        <v>2015</v>
      </c>
      <c r="N9" s="485">
        <v>2016</v>
      </c>
      <c r="O9" s="485">
        <v>2017</v>
      </c>
      <c r="P9" s="485">
        <v>2018</v>
      </c>
      <c r="Q9" s="485">
        <v>2019</v>
      </c>
      <c r="R9" s="485">
        <v>2020</v>
      </c>
      <c r="S9" s="326">
        <v>2021</v>
      </c>
      <c r="T9" s="326">
        <v>2022</v>
      </c>
      <c r="U9" s="326">
        <v>2023</v>
      </c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8"/>
      <c r="AH9" s="528"/>
      <c r="AI9" s="528"/>
      <c r="AJ9" s="528"/>
      <c r="AK9" s="528"/>
      <c r="AL9" s="528"/>
    </row>
    <row r="10" spans="2:49" s="199" customFormat="1" ht="16.5" customHeight="1">
      <c r="B10" s="639" t="s">
        <v>301</v>
      </c>
      <c r="C10" s="479" t="s">
        <v>319</v>
      </c>
      <c r="D10" s="486">
        <v>697259</v>
      </c>
      <c r="E10" s="486">
        <v>685678</v>
      </c>
      <c r="F10" s="486">
        <v>692866</v>
      </c>
      <c r="G10" s="486">
        <v>699562</v>
      </c>
      <c r="H10" s="486">
        <v>696100</v>
      </c>
      <c r="I10" s="486">
        <v>683797</v>
      </c>
      <c r="J10" s="486">
        <v>652698</v>
      </c>
      <c r="K10" s="486">
        <v>701956</v>
      </c>
      <c r="L10" s="486">
        <v>677794</v>
      </c>
      <c r="M10" s="487">
        <v>0.95099230623398268</v>
      </c>
      <c r="N10" s="487">
        <v>0.95393369412484874</v>
      </c>
      <c r="O10" s="487">
        <v>0.95705804512441395</v>
      </c>
      <c r="P10" s="487">
        <v>0.95874145329307747</v>
      </c>
      <c r="Q10" s="487">
        <v>0.95388439650128198</v>
      </c>
      <c r="R10" s="487">
        <v>0.940932102052639</v>
      </c>
      <c r="S10" s="487">
        <v>0.94559652299891339</v>
      </c>
      <c r="T10" s="487">
        <v>0.94455186816351189</v>
      </c>
      <c r="U10" s="487">
        <v>0.94793977214559633</v>
      </c>
      <c r="V10" s="529"/>
      <c r="W10" s="529"/>
      <c r="X10" s="529"/>
      <c r="Y10" s="529"/>
      <c r="Z10" s="529"/>
      <c r="AA10" s="529"/>
      <c r="AB10" s="529"/>
      <c r="AC10" s="529"/>
      <c r="AD10" s="527"/>
      <c r="AE10" s="530"/>
      <c r="AF10" s="530"/>
      <c r="AG10" s="530"/>
      <c r="AH10" s="530"/>
      <c r="AI10" s="530"/>
      <c r="AJ10" s="530"/>
      <c r="AK10" s="530"/>
      <c r="AL10" s="530"/>
    </row>
    <row r="11" spans="2:49" s="199" customFormat="1" ht="16.5" customHeight="1">
      <c r="B11" s="640"/>
      <c r="C11" s="479" t="s">
        <v>320</v>
      </c>
      <c r="D11" s="486">
        <v>3730</v>
      </c>
      <c r="E11" s="486">
        <v>3450</v>
      </c>
      <c r="F11" s="486">
        <v>3589</v>
      </c>
      <c r="G11" s="486">
        <v>3471</v>
      </c>
      <c r="H11" s="486">
        <v>3475</v>
      </c>
      <c r="I11" s="486">
        <v>12647</v>
      </c>
      <c r="J11" s="486">
        <v>6652</v>
      </c>
      <c r="K11" s="486">
        <v>3217</v>
      </c>
      <c r="L11" s="486">
        <v>3068</v>
      </c>
      <c r="M11" s="487">
        <v>5.0873510449528161E-3</v>
      </c>
      <c r="N11" s="487">
        <v>4.7997328844307796E-3</v>
      </c>
      <c r="O11" s="487">
        <v>4.9574972995521816E-3</v>
      </c>
      <c r="P11" s="487">
        <v>4.7569644783168209E-3</v>
      </c>
      <c r="Q11" s="487">
        <v>4.7618851858094455E-3</v>
      </c>
      <c r="R11" s="487">
        <v>1.7402779325822907E-2</v>
      </c>
      <c r="S11" s="487">
        <v>9.6370880115900035E-3</v>
      </c>
      <c r="T11" s="487">
        <v>4.3287946251360735E-3</v>
      </c>
      <c r="U11" s="487">
        <v>4.2908010707422752E-3</v>
      </c>
      <c r="V11" s="529"/>
      <c r="W11" s="529"/>
      <c r="X11" s="529"/>
      <c r="Y11" s="529"/>
      <c r="Z11" s="529"/>
      <c r="AA11" s="529"/>
      <c r="AB11" s="529"/>
      <c r="AC11" s="529"/>
      <c r="AD11" s="527"/>
      <c r="AE11" s="530"/>
      <c r="AF11" s="530"/>
      <c r="AG11" s="530"/>
      <c r="AH11" s="530"/>
      <c r="AI11" s="530"/>
      <c r="AJ11" s="530"/>
      <c r="AK11" s="530"/>
      <c r="AL11" s="530"/>
    </row>
    <row r="12" spans="2:49" s="199" customFormat="1" ht="16.5" customHeight="1">
      <c r="B12" s="640"/>
      <c r="C12" s="479" t="s">
        <v>321</v>
      </c>
      <c r="D12" s="486">
        <v>32202</v>
      </c>
      <c r="E12" s="486">
        <v>29662</v>
      </c>
      <c r="F12" s="486">
        <v>27499</v>
      </c>
      <c r="G12" s="486">
        <v>26634</v>
      </c>
      <c r="H12" s="486">
        <v>30178</v>
      </c>
      <c r="I12" s="486">
        <v>30279</v>
      </c>
      <c r="J12" s="486">
        <v>30900</v>
      </c>
      <c r="K12" s="486">
        <v>37990</v>
      </c>
      <c r="L12" s="486">
        <v>34156</v>
      </c>
      <c r="M12" s="487">
        <v>4.3920342721064501E-2</v>
      </c>
      <c r="N12" s="487">
        <v>4.1266572990720514E-2</v>
      </c>
      <c r="O12" s="487">
        <v>3.7984457576033838E-2</v>
      </c>
      <c r="P12" s="487">
        <v>3.6501582228605653E-2</v>
      </c>
      <c r="Q12" s="487">
        <v>4.1353718312908613E-2</v>
      </c>
      <c r="R12" s="487">
        <v>4.1665118621538058E-2</v>
      </c>
      <c r="S12" s="487">
        <v>4.4766388989496558E-2</v>
      </c>
      <c r="T12" s="487">
        <v>5.111933721135202E-2</v>
      </c>
      <c r="U12" s="487">
        <v>4.776942678366139E-2</v>
      </c>
      <c r="V12" s="529"/>
      <c r="W12" s="529"/>
      <c r="X12" s="529"/>
      <c r="Y12" s="529"/>
      <c r="Z12" s="529"/>
      <c r="AA12" s="529"/>
      <c r="AB12" s="529"/>
      <c r="AC12" s="529"/>
      <c r="AD12" s="527"/>
      <c r="AE12" s="530"/>
      <c r="AF12" s="530"/>
      <c r="AG12" s="530"/>
      <c r="AH12" s="530"/>
      <c r="AI12" s="530"/>
      <c r="AJ12" s="530"/>
      <c r="AK12" s="530"/>
      <c r="AL12" s="530"/>
    </row>
    <row r="13" spans="2:49" s="199" customFormat="1" ht="16.5" customHeight="1">
      <c r="B13" s="641"/>
      <c r="C13" s="479" t="s">
        <v>84</v>
      </c>
      <c r="D13" s="486">
        <v>733191</v>
      </c>
      <c r="E13" s="486">
        <v>718790</v>
      </c>
      <c r="F13" s="486">
        <v>723954</v>
      </c>
      <c r="G13" s="486">
        <v>729667</v>
      </c>
      <c r="H13" s="486">
        <v>729753</v>
      </c>
      <c r="I13" s="486">
        <v>726723</v>
      </c>
      <c r="J13" s="486">
        <v>690250</v>
      </c>
      <c r="K13" s="486">
        <v>743163</v>
      </c>
      <c r="L13" s="486">
        <v>715018</v>
      </c>
      <c r="M13" s="487">
        <v>1</v>
      </c>
      <c r="N13" s="487">
        <v>1</v>
      </c>
      <c r="O13" s="487">
        <v>1</v>
      </c>
      <c r="P13" s="487">
        <v>1</v>
      </c>
      <c r="Q13" s="487">
        <v>1</v>
      </c>
      <c r="R13" s="487">
        <v>1</v>
      </c>
      <c r="S13" s="487">
        <v>1</v>
      </c>
      <c r="T13" s="487">
        <v>1</v>
      </c>
      <c r="U13" s="487">
        <v>1</v>
      </c>
      <c r="V13" s="529"/>
      <c r="W13" s="529"/>
      <c r="X13" s="529"/>
      <c r="Y13" s="529"/>
      <c r="Z13" s="529"/>
      <c r="AA13" s="529"/>
      <c r="AB13" s="529"/>
      <c r="AC13" s="529"/>
      <c r="AD13" s="527"/>
      <c r="AE13" s="527"/>
      <c r="AF13" s="527"/>
      <c r="AG13" s="527"/>
      <c r="AH13" s="527"/>
      <c r="AI13" s="527"/>
      <c r="AJ13" s="527"/>
      <c r="AK13" s="527"/>
      <c r="AL13" s="527"/>
    </row>
    <row r="14" spans="2:49" s="199" customFormat="1" ht="16.5" customHeight="1">
      <c r="B14" s="639" t="s">
        <v>302</v>
      </c>
      <c r="C14" s="479" t="s">
        <v>319</v>
      </c>
      <c r="D14" s="486">
        <v>4084757</v>
      </c>
      <c r="E14" s="486">
        <v>4031132</v>
      </c>
      <c r="F14" s="486">
        <v>3989493</v>
      </c>
      <c r="G14" s="486">
        <v>3931939</v>
      </c>
      <c r="H14" s="486">
        <v>3924319</v>
      </c>
      <c r="I14" s="486">
        <v>3881124</v>
      </c>
      <c r="J14" s="486">
        <v>3766023</v>
      </c>
      <c r="K14" s="486">
        <v>3719990</v>
      </c>
      <c r="L14" s="486">
        <v>3712530</v>
      </c>
      <c r="M14" s="487">
        <v>0.93836515350017236</v>
      </c>
      <c r="N14" s="487">
        <v>0.93697269410226269</v>
      </c>
      <c r="O14" s="487">
        <v>0.9388796401021744</v>
      </c>
      <c r="P14" s="487">
        <v>0.9373038413366942</v>
      </c>
      <c r="Q14" s="487">
        <v>0.93568298471007516</v>
      </c>
      <c r="R14" s="487">
        <v>0.93284880905139689</v>
      </c>
      <c r="S14" s="487">
        <v>0.91037612131376677</v>
      </c>
      <c r="T14" s="487">
        <v>0.91198667515241494</v>
      </c>
      <c r="U14" s="487">
        <v>0.91766469878100509</v>
      </c>
      <c r="V14" s="529"/>
      <c r="W14" s="529"/>
      <c r="X14" s="529"/>
      <c r="Y14" s="529"/>
      <c r="Z14" s="529"/>
      <c r="AA14" s="529"/>
      <c r="AB14" s="529"/>
      <c r="AC14" s="529"/>
      <c r="AD14" s="527"/>
      <c r="AE14" s="530"/>
      <c r="AF14" s="530"/>
      <c r="AG14" s="530"/>
      <c r="AH14" s="530"/>
      <c r="AI14" s="530"/>
      <c r="AJ14" s="530"/>
      <c r="AK14" s="530"/>
      <c r="AL14" s="530"/>
    </row>
    <row r="15" spans="2:49" s="199" customFormat="1" ht="16.5" customHeight="1">
      <c r="B15" s="640"/>
      <c r="C15" s="479" t="s">
        <v>320</v>
      </c>
      <c r="D15" s="486">
        <v>145176</v>
      </c>
      <c r="E15" s="486">
        <v>145335</v>
      </c>
      <c r="F15" s="486">
        <v>157298</v>
      </c>
      <c r="G15" s="486">
        <v>163623</v>
      </c>
      <c r="H15" s="486">
        <v>162917</v>
      </c>
      <c r="I15" s="486">
        <v>178833</v>
      </c>
      <c r="J15" s="486">
        <v>232640</v>
      </c>
      <c r="K15" s="486">
        <v>211555</v>
      </c>
      <c r="L15" s="486">
        <v>202952</v>
      </c>
      <c r="M15" s="487">
        <v>3.3350355853369255E-2</v>
      </c>
      <c r="N15" s="487">
        <v>3.3780815537013509E-2</v>
      </c>
      <c r="O15" s="487">
        <v>3.7018209990289951E-2</v>
      </c>
      <c r="P15" s="487">
        <v>3.9004792910325901E-2</v>
      </c>
      <c r="Q15" s="487">
        <v>3.8844616051857996E-2</v>
      </c>
      <c r="R15" s="487">
        <v>4.2983463313485591E-2</v>
      </c>
      <c r="S15" s="487">
        <v>5.6237017368835691E-2</v>
      </c>
      <c r="T15" s="487">
        <v>5.1864478415767017E-2</v>
      </c>
      <c r="U15" s="487">
        <v>5.0165759184976969E-2</v>
      </c>
      <c r="V15" s="529"/>
      <c r="W15" s="529"/>
      <c r="X15" s="529"/>
      <c r="Y15" s="529"/>
      <c r="Z15" s="529"/>
      <c r="AA15" s="529"/>
      <c r="AB15" s="529"/>
      <c r="AC15" s="529"/>
      <c r="AD15" s="527"/>
      <c r="AE15" s="530"/>
      <c r="AF15" s="530"/>
      <c r="AG15" s="530"/>
      <c r="AH15" s="530"/>
      <c r="AI15" s="530"/>
      <c r="AJ15" s="530"/>
      <c r="AK15" s="530"/>
      <c r="AL15" s="530"/>
    </row>
    <row r="16" spans="2:49" s="199" customFormat="1" ht="16.5" customHeight="1">
      <c r="B16" s="640"/>
      <c r="C16" s="479" t="s">
        <v>321</v>
      </c>
      <c r="D16" s="486">
        <v>123124</v>
      </c>
      <c r="E16" s="486">
        <v>125827</v>
      </c>
      <c r="F16" s="486">
        <v>102415</v>
      </c>
      <c r="G16" s="486">
        <v>99384</v>
      </c>
      <c r="H16" s="486">
        <v>106833</v>
      </c>
      <c r="I16" s="486">
        <v>100550</v>
      </c>
      <c r="J16" s="486">
        <v>138114</v>
      </c>
      <c r="K16" s="486">
        <v>147451</v>
      </c>
      <c r="L16" s="486">
        <v>130146</v>
      </c>
      <c r="M16" s="487">
        <v>2.8284490646458341E-2</v>
      </c>
      <c r="N16" s="487">
        <v>2.9246490360723836E-2</v>
      </c>
      <c r="O16" s="487">
        <v>2.4102149907535668E-2</v>
      </c>
      <c r="P16" s="487">
        <v>2.3691365752979896E-2</v>
      </c>
      <c r="Q16" s="487">
        <v>2.5472399238066899E-2</v>
      </c>
      <c r="R16" s="487">
        <v>2.4167727635117545E-2</v>
      </c>
      <c r="S16" s="487">
        <v>3.3386861317397577E-2</v>
      </c>
      <c r="T16" s="487">
        <v>3.6148846431818024E-2</v>
      </c>
      <c r="U16" s="487">
        <v>3.2169542034017957E-2</v>
      </c>
      <c r="V16" s="529"/>
      <c r="W16" s="529"/>
      <c r="X16" s="529"/>
      <c r="Y16" s="529"/>
      <c r="Z16" s="529"/>
      <c r="AA16" s="529"/>
      <c r="AB16" s="529"/>
      <c r="AC16" s="529"/>
      <c r="AD16" s="527"/>
      <c r="AE16" s="530"/>
      <c r="AF16" s="530"/>
      <c r="AG16" s="530"/>
      <c r="AH16" s="530"/>
      <c r="AI16" s="530"/>
      <c r="AJ16" s="530"/>
      <c r="AK16" s="530"/>
      <c r="AL16" s="530"/>
    </row>
    <row r="17" spans="2:45" s="199" customFormat="1" ht="16.5" customHeight="1">
      <c r="B17" s="641"/>
      <c r="C17" s="479" t="s">
        <v>84</v>
      </c>
      <c r="D17" s="486">
        <v>4353057</v>
      </c>
      <c r="E17" s="486">
        <v>4302294</v>
      </c>
      <c r="F17" s="486">
        <v>4249206</v>
      </c>
      <c r="G17" s="486">
        <v>4194946</v>
      </c>
      <c r="H17" s="486">
        <v>4194069</v>
      </c>
      <c r="I17" s="486">
        <v>4160507</v>
      </c>
      <c r="J17" s="486">
        <v>4136777</v>
      </c>
      <c r="K17" s="486">
        <v>4078996</v>
      </c>
      <c r="L17" s="486">
        <v>4045628</v>
      </c>
      <c r="M17" s="487">
        <v>1</v>
      </c>
      <c r="N17" s="487">
        <v>1</v>
      </c>
      <c r="O17" s="487">
        <v>1</v>
      </c>
      <c r="P17" s="487">
        <v>1</v>
      </c>
      <c r="Q17" s="487">
        <v>1</v>
      </c>
      <c r="R17" s="487">
        <v>1</v>
      </c>
      <c r="S17" s="487">
        <v>1</v>
      </c>
      <c r="T17" s="487">
        <v>1</v>
      </c>
      <c r="U17" s="487">
        <v>1</v>
      </c>
      <c r="V17" s="529"/>
      <c r="W17" s="529"/>
      <c r="X17" s="529"/>
      <c r="Y17" s="529"/>
      <c r="Z17" s="529"/>
      <c r="AA17" s="529"/>
      <c r="AB17" s="529"/>
      <c r="AC17" s="529"/>
      <c r="AD17" s="527"/>
      <c r="AE17" s="527"/>
      <c r="AF17" s="527"/>
      <c r="AG17" s="527"/>
      <c r="AH17" s="527"/>
      <c r="AI17" s="527"/>
      <c r="AJ17" s="527"/>
      <c r="AK17" s="527"/>
      <c r="AL17" s="527"/>
    </row>
    <row r="18" spans="2:45" s="199" customFormat="1" ht="16.5" customHeight="1">
      <c r="B18" s="639" t="s">
        <v>303</v>
      </c>
      <c r="C18" s="479" t="s">
        <v>319</v>
      </c>
      <c r="D18" s="486">
        <v>2768337</v>
      </c>
      <c r="E18" s="486">
        <v>2743253</v>
      </c>
      <c r="F18" s="486">
        <v>2756132</v>
      </c>
      <c r="G18" s="486">
        <v>2778685</v>
      </c>
      <c r="H18" s="486">
        <v>2803068</v>
      </c>
      <c r="I18" s="486">
        <v>2844462</v>
      </c>
      <c r="J18" s="486">
        <v>2784202</v>
      </c>
      <c r="K18" s="486">
        <v>2687461</v>
      </c>
      <c r="L18" s="486">
        <v>2591403</v>
      </c>
      <c r="M18" s="487">
        <v>0.89456906279446413</v>
      </c>
      <c r="N18" s="487">
        <v>0.89138082073557645</v>
      </c>
      <c r="O18" s="487">
        <v>0.89573156899565221</v>
      </c>
      <c r="P18" s="487">
        <v>0.89241903807583045</v>
      </c>
      <c r="Q18" s="487">
        <v>0.88697273392349496</v>
      </c>
      <c r="R18" s="487">
        <v>0.88910136891244995</v>
      </c>
      <c r="S18" s="487">
        <v>0.85916276589605811</v>
      </c>
      <c r="T18" s="487">
        <v>0.85739995552621828</v>
      </c>
      <c r="U18" s="487">
        <v>0.85199966859046394</v>
      </c>
      <c r="V18" s="529"/>
      <c r="W18" s="529"/>
      <c r="X18" s="529"/>
      <c r="Y18" s="529"/>
      <c r="Z18" s="529"/>
      <c r="AA18" s="529"/>
      <c r="AB18" s="529"/>
      <c r="AC18" s="529"/>
      <c r="AD18" s="527"/>
      <c r="AE18" s="530"/>
      <c r="AF18" s="530"/>
      <c r="AG18" s="530"/>
      <c r="AH18" s="530"/>
      <c r="AI18" s="530"/>
      <c r="AJ18" s="530"/>
      <c r="AK18" s="530"/>
      <c r="AL18" s="530"/>
    </row>
    <row r="19" spans="2:45" s="199" customFormat="1" ht="16.5" customHeight="1">
      <c r="B19" s="640"/>
      <c r="C19" s="479" t="s">
        <v>320</v>
      </c>
      <c r="D19" s="486">
        <v>196529</v>
      </c>
      <c r="E19" s="486">
        <v>199289</v>
      </c>
      <c r="F19" s="486">
        <v>210375</v>
      </c>
      <c r="G19" s="486">
        <v>225538</v>
      </c>
      <c r="H19" s="486">
        <v>244061</v>
      </c>
      <c r="I19" s="486">
        <v>274188</v>
      </c>
      <c r="J19" s="486">
        <v>326475</v>
      </c>
      <c r="K19" s="486">
        <v>295777</v>
      </c>
      <c r="L19" s="486">
        <v>311670</v>
      </c>
      <c r="M19" s="487">
        <v>6.35069947560334E-2</v>
      </c>
      <c r="N19" s="487">
        <v>6.4756109765877326E-2</v>
      </c>
      <c r="O19" s="487">
        <v>6.8371010106722155E-2</v>
      </c>
      <c r="P19" s="487">
        <v>7.2435128490471803E-2</v>
      </c>
      <c r="Q19" s="487">
        <v>7.7228041707907952E-2</v>
      </c>
      <c r="R19" s="487">
        <v>8.5703702893329847E-2</v>
      </c>
      <c r="S19" s="487">
        <v>0.10074526345283696</v>
      </c>
      <c r="T19" s="487">
        <v>9.4363857427392728E-2</v>
      </c>
      <c r="U19" s="487">
        <v>0.10247064494005367</v>
      </c>
      <c r="V19" s="529"/>
      <c r="W19" s="529"/>
      <c r="X19" s="529"/>
      <c r="Y19" s="529"/>
      <c r="Z19" s="529"/>
      <c r="AA19" s="529"/>
      <c r="AB19" s="529"/>
      <c r="AC19" s="529"/>
      <c r="AD19" s="527"/>
      <c r="AE19" s="530"/>
      <c r="AF19" s="530"/>
      <c r="AG19" s="530"/>
      <c r="AH19" s="530"/>
      <c r="AI19" s="530"/>
      <c r="AJ19" s="530"/>
      <c r="AK19" s="530"/>
      <c r="AL19" s="530"/>
    </row>
    <row r="20" spans="2:45" s="199" customFormat="1" ht="16.5" customHeight="1">
      <c r="B20" s="640"/>
      <c r="C20" s="479" t="s">
        <v>321</v>
      </c>
      <c r="D20" s="486">
        <v>129738</v>
      </c>
      <c r="E20" s="486">
        <v>134990</v>
      </c>
      <c r="F20" s="486">
        <v>110455</v>
      </c>
      <c r="G20" s="486">
        <v>109432</v>
      </c>
      <c r="H20" s="486">
        <v>113135</v>
      </c>
      <c r="I20" s="486">
        <v>80605</v>
      </c>
      <c r="J20" s="486">
        <v>129922</v>
      </c>
      <c r="K20" s="486">
        <v>151193</v>
      </c>
      <c r="L20" s="486">
        <v>138481</v>
      </c>
      <c r="M20" s="487">
        <v>4.1923942449502427E-2</v>
      </c>
      <c r="N20" s="487">
        <v>4.3863069498546237E-2</v>
      </c>
      <c r="O20" s="487">
        <v>3.5897420897625647E-2</v>
      </c>
      <c r="P20" s="487">
        <v>3.5145833433697697E-2</v>
      </c>
      <c r="Q20" s="487">
        <v>3.5799224368597053E-2</v>
      </c>
      <c r="R20" s="487">
        <v>2.5194928194220218E-2</v>
      </c>
      <c r="S20" s="487">
        <v>4.0091970651104931E-2</v>
      </c>
      <c r="T20" s="487">
        <v>4.8236187046388962E-2</v>
      </c>
      <c r="U20" s="487">
        <v>4.5529686469482376E-2</v>
      </c>
      <c r="V20" s="529"/>
      <c r="W20" s="529"/>
      <c r="X20" s="529"/>
      <c r="Y20" s="529"/>
      <c r="Z20" s="529"/>
      <c r="AA20" s="529"/>
      <c r="AB20" s="529"/>
      <c r="AC20" s="529"/>
      <c r="AD20" s="527"/>
      <c r="AE20" s="530"/>
      <c r="AF20" s="530"/>
      <c r="AG20" s="530"/>
      <c r="AH20" s="530"/>
      <c r="AI20" s="530"/>
      <c r="AJ20" s="530"/>
      <c r="AK20" s="530"/>
      <c r="AL20" s="530"/>
    </row>
    <row r="21" spans="2:45" s="199" customFormat="1" ht="16.5" customHeight="1">
      <c r="B21" s="641"/>
      <c r="C21" s="479" t="s">
        <v>84</v>
      </c>
      <c r="D21" s="486">
        <v>3094604</v>
      </c>
      <c r="E21" s="486">
        <v>3077532</v>
      </c>
      <c r="F21" s="486">
        <v>3076962</v>
      </c>
      <c r="G21" s="486">
        <v>3113655</v>
      </c>
      <c r="H21" s="486">
        <v>3160264</v>
      </c>
      <c r="I21" s="486">
        <v>3199255</v>
      </c>
      <c r="J21" s="486">
        <v>3240599</v>
      </c>
      <c r="K21" s="486">
        <v>3134431</v>
      </c>
      <c r="L21" s="486">
        <v>3041554</v>
      </c>
      <c r="M21" s="487">
        <v>1</v>
      </c>
      <c r="N21" s="487">
        <v>1</v>
      </c>
      <c r="O21" s="487">
        <v>1</v>
      </c>
      <c r="P21" s="487">
        <v>1</v>
      </c>
      <c r="Q21" s="487">
        <v>1</v>
      </c>
      <c r="R21" s="487">
        <v>1</v>
      </c>
      <c r="S21" s="487">
        <v>1</v>
      </c>
      <c r="T21" s="487">
        <v>1</v>
      </c>
      <c r="U21" s="487">
        <v>1</v>
      </c>
      <c r="V21" s="529"/>
      <c r="W21" s="529"/>
      <c r="X21" s="529"/>
      <c r="Y21" s="529"/>
      <c r="Z21" s="529"/>
      <c r="AA21" s="529"/>
      <c r="AB21" s="529"/>
      <c r="AC21" s="529"/>
      <c r="AD21" s="527"/>
      <c r="AE21" s="527"/>
      <c r="AF21" s="527"/>
      <c r="AG21" s="527"/>
      <c r="AH21" s="527"/>
      <c r="AI21" s="527"/>
      <c r="AJ21" s="527"/>
      <c r="AK21" s="527"/>
      <c r="AL21" s="527"/>
    </row>
    <row r="22" spans="2:45" s="199" customFormat="1" ht="16.5" customHeight="1">
      <c r="B22" s="639" t="s">
        <v>304</v>
      </c>
      <c r="C22" s="479" t="s">
        <v>319</v>
      </c>
      <c r="D22" s="486">
        <v>992425</v>
      </c>
      <c r="E22" s="486">
        <v>999097</v>
      </c>
      <c r="F22" s="486">
        <v>999613</v>
      </c>
      <c r="G22" s="486">
        <v>991383</v>
      </c>
      <c r="H22" s="486">
        <v>999689</v>
      </c>
      <c r="I22" s="486">
        <v>1017932</v>
      </c>
      <c r="J22" s="486">
        <v>1039491</v>
      </c>
      <c r="K22" s="486">
        <v>1046032</v>
      </c>
      <c r="L22" s="486">
        <v>1055331</v>
      </c>
      <c r="M22" s="487">
        <v>0.93975457531719708</v>
      </c>
      <c r="N22" s="487">
        <v>0.93662153382900393</v>
      </c>
      <c r="O22" s="487">
        <v>0.93775933220696106</v>
      </c>
      <c r="P22" s="487">
        <v>0.93459424961089332</v>
      </c>
      <c r="Q22" s="487">
        <v>0.93416917646992859</v>
      </c>
      <c r="R22" s="487">
        <v>0.92377276575895539</v>
      </c>
      <c r="S22" s="487">
        <v>0.90272931433662928</v>
      </c>
      <c r="T22" s="487">
        <v>0.91501630533667366</v>
      </c>
      <c r="U22" s="487">
        <v>0.91802239098097549</v>
      </c>
      <c r="V22" s="529"/>
      <c r="W22" s="529"/>
      <c r="X22" s="529"/>
      <c r="Y22" s="529"/>
      <c r="Z22" s="529"/>
      <c r="AA22" s="529"/>
      <c r="AB22" s="529"/>
      <c r="AC22" s="529"/>
      <c r="AD22" s="527"/>
      <c r="AE22" s="530"/>
      <c r="AF22" s="530"/>
      <c r="AG22" s="530"/>
      <c r="AH22" s="530"/>
      <c r="AI22" s="530"/>
      <c r="AJ22" s="530"/>
      <c r="AK22" s="530"/>
      <c r="AL22" s="530"/>
    </row>
    <row r="23" spans="2:45" s="199" customFormat="1" ht="16.5" customHeight="1">
      <c r="B23" s="640"/>
      <c r="C23" s="479" t="s">
        <v>320</v>
      </c>
      <c r="D23" s="486">
        <v>37473</v>
      </c>
      <c r="E23" s="486">
        <v>40447</v>
      </c>
      <c r="F23" s="486">
        <v>41817</v>
      </c>
      <c r="G23" s="486">
        <v>46730</v>
      </c>
      <c r="H23" s="486">
        <v>46874</v>
      </c>
      <c r="I23" s="486">
        <v>61255</v>
      </c>
      <c r="J23" s="486">
        <v>77263</v>
      </c>
      <c r="K23" s="486">
        <v>59663</v>
      </c>
      <c r="L23" s="486">
        <v>61658</v>
      </c>
      <c r="M23" s="487">
        <v>3.548421613810749E-2</v>
      </c>
      <c r="N23" s="487">
        <v>3.7917770925927838E-2</v>
      </c>
      <c r="O23" s="487">
        <v>3.9229463797388078E-2</v>
      </c>
      <c r="P23" s="487">
        <v>4.4053195671417647E-2</v>
      </c>
      <c r="Q23" s="487">
        <v>4.3801868358911054E-2</v>
      </c>
      <c r="R23" s="487">
        <v>5.5588880953310056E-2</v>
      </c>
      <c r="S23" s="487">
        <v>6.7097815193773669E-2</v>
      </c>
      <c r="T23" s="487">
        <v>5.2190198603199484E-2</v>
      </c>
      <c r="U23" s="487">
        <v>5.3635707264455407E-2</v>
      </c>
      <c r="V23" s="529"/>
      <c r="W23" s="529"/>
      <c r="X23" s="529"/>
      <c r="Y23" s="529"/>
      <c r="Z23" s="529"/>
      <c r="AA23" s="529"/>
      <c r="AB23" s="529"/>
      <c r="AC23" s="529"/>
      <c r="AD23" s="527"/>
      <c r="AE23" s="530"/>
      <c r="AF23" s="530"/>
      <c r="AG23" s="530"/>
      <c r="AH23" s="530"/>
      <c r="AI23" s="530"/>
      <c r="AJ23" s="530"/>
      <c r="AK23" s="530"/>
      <c r="AL23" s="530"/>
    </row>
    <row r="24" spans="2:45" s="199" customFormat="1" ht="16.5" customHeight="1">
      <c r="B24" s="640"/>
      <c r="C24" s="479" t="s">
        <v>321</v>
      </c>
      <c r="D24" s="486">
        <v>26149</v>
      </c>
      <c r="E24" s="486">
        <v>27159</v>
      </c>
      <c r="F24" s="486">
        <v>24529</v>
      </c>
      <c r="G24" s="486">
        <v>22650</v>
      </c>
      <c r="H24" s="486">
        <v>23574</v>
      </c>
      <c r="I24" s="486">
        <v>22742</v>
      </c>
      <c r="J24" s="486">
        <v>34744</v>
      </c>
      <c r="K24" s="486">
        <v>37489</v>
      </c>
      <c r="L24" s="486">
        <v>32581</v>
      </c>
      <c r="M24" s="487">
        <v>2.4761208544695455E-2</v>
      </c>
      <c r="N24" s="487">
        <v>2.5460695245068214E-2</v>
      </c>
      <c r="O24" s="487">
        <v>2.3011203995650865E-2</v>
      </c>
      <c r="P24" s="487">
        <v>2.135255471768906E-2</v>
      </c>
      <c r="Q24" s="487">
        <v>2.2028955171160328E-2</v>
      </c>
      <c r="R24" s="487">
        <v>2.0638353287734508E-2</v>
      </c>
      <c r="S24" s="487">
        <v>3.0172870469596994E-2</v>
      </c>
      <c r="T24" s="487">
        <v>3.2793496060126805E-2</v>
      </c>
      <c r="U24" s="487">
        <v>2.8341901754569101E-2</v>
      </c>
      <c r="V24" s="529"/>
      <c r="W24" s="529"/>
      <c r="X24" s="529"/>
      <c r="Y24" s="529"/>
      <c r="Z24" s="529"/>
      <c r="AA24" s="529"/>
      <c r="AB24" s="529"/>
      <c r="AC24" s="529"/>
      <c r="AD24" s="527"/>
      <c r="AE24" s="530"/>
      <c r="AF24" s="530"/>
      <c r="AG24" s="530"/>
      <c r="AH24" s="530"/>
      <c r="AI24" s="530"/>
      <c r="AJ24" s="530"/>
      <c r="AK24" s="530"/>
      <c r="AL24" s="530"/>
    </row>
    <row r="25" spans="2:45" s="199" customFormat="1" ht="16.5" customHeight="1">
      <c r="B25" s="641"/>
      <c r="C25" s="479" t="s">
        <v>84</v>
      </c>
      <c r="D25" s="486">
        <v>1056047</v>
      </c>
      <c r="E25" s="486">
        <v>1066703</v>
      </c>
      <c r="F25" s="486">
        <v>1065959</v>
      </c>
      <c r="G25" s="486">
        <v>1060763</v>
      </c>
      <c r="H25" s="486">
        <v>1070137</v>
      </c>
      <c r="I25" s="486">
        <v>1101929</v>
      </c>
      <c r="J25" s="486">
        <v>1151498</v>
      </c>
      <c r="K25" s="486">
        <v>1143184</v>
      </c>
      <c r="L25" s="486">
        <v>1149570</v>
      </c>
      <c r="M25" s="487">
        <v>1</v>
      </c>
      <c r="N25" s="487">
        <v>1</v>
      </c>
      <c r="O25" s="487">
        <v>1</v>
      </c>
      <c r="P25" s="487">
        <v>1</v>
      </c>
      <c r="Q25" s="487">
        <v>1</v>
      </c>
      <c r="R25" s="487">
        <v>1</v>
      </c>
      <c r="S25" s="487">
        <v>1</v>
      </c>
      <c r="T25" s="487">
        <v>1</v>
      </c>
      <c r="U25" s="487">
        <v>1</v>
      </c>
      <c r="V25" s="529"/>
      <c r="W25" s="529"/>
      <c r="X25" s="529"/>
      <c r="Y25" s="529"/>
      <c r="Z25" s="529"/>
      <c r="AA25" s="529"/>
      <c r="AB25" s="529"/>
      <c r="AC25" s="529"/>
      <c r="AD25" s="527"/>
      <c r="AE25" s="527"/>
      <c r="AF25" s="527"/>
      <c r="AG25" s="527"/>
      <c r="AH25" s="527"/>
      <c r="AI25" s="527"/>
      <c r="AJ25" s="527"/>
      <c r="AK25" s="527"/>
      <c r="AL25" s="527"/>
    </row>
    <row r="26" spans="2:45" s="199" customFormat="1" ht="16.5" customHeight="1">
      <c r="B26" s="639" t="s">
        <v>84</v>
      </c>
      <c r="C26" s="479" t="s">
        <v>319</v>
      </c>
      <c r="D26" s="486">
        <v>8542778</v>
      </c>
      <c r="E26" s="486">
        <v>8459160</v>
      </c>
      <c r="F26" s="486">
        <v>8438104</v>
      </c>
      <c r="G26" s="486">
        <v>8401569</v>
      </c>
      <c r="H26" s="486">
        <v>8423176</v>
      </c>
      <c r="I26" s="486">
        <v>8427315</v>
      </c>
      <c r="J26" s="486">
        <v>8242414</v>
      </c>
      <c r="K26" s="486">
        <v>8155439</v>
      </c>
      <c r="L26" s="486">
        <v>8037058</v>
      </c>
      <c r="M26" s="487">
        <v>0.92485346001942859</v>
      </c>
      <c r="N26" s="487">
        <v>0.92295314543880036</v>
      </c>
      <c r="O26" s="487">
        <v>0.92562845810606553</v>
      </c>
      <c r="P26" s="487">
        <v>0.92334766196532359</v>
      </c>
      <c r="Q26" s="487">
        <v>0.92014101032933104</v>
      </c>
      <c r="R26" s="487">
        <v>0.91716753293876396</v>
      </c>
      <c r="S26" s="487">
        <v>0.89405609470053771</v>
      </c>
      <c r="T26" s="487">
        <v>0.89622434579144494</v>
      </c>
      <c r="U26" s="487">
        <v>0.89781775000921604</v>
      </c>
      <c r="V26" s="529"/>
      <c r="W26" s="529"/>
      <c r="X26" s="529"/>
      <c r="Y26" s="529"/>
      <c r="Z26" s="529"/>
      <c r="AA26" s="529"/>
      <c r="AB26" s="529"/>
      <c r="AC26" s="529"/>
      <c r="AD26" s="527"/>
      <c r="AE26" s="530"/>
      <c r="AF26" s="530"/>
      <c r="AG26" s="530"/>
      <c r="AH26" s="530"/>
      <c r="AI26" s="530"/>
      <c r="AJ26" s="530"/>
      <c r="AK26" s="530"/>
      <c r="AL26" s="530"/>
    </row>
    <row r="27" spans="2:45" s="199" customFormat="1" ht="16.5" customHeight="1">
      <c r="B27" s="640"/>
      <c r="C27" s="479" t="s">
        <v>320</v>
      </c>
      <c r="D27" s="486">
        <v>382908</v>
      </c>
      <c r="E27" s="486">
        <v>388521</v>
      </c>
      <c r="F27" s="486">
        <v>413079</v>
      </c>
      <c r="G27" s="486">
        <v>439362</v>
      </c>
      <c r="H27" s="486">
        <v>457327</v>
      </c>
      <c r="I27" s="486">
        <v>526923</v>
      </c>
      <c r="J27" s="486">
        <v>643030</v>
      </c>
      <c r="K27" s="486">
        <v>570212</v>
      </c>
      <c r="L27" s="486">
        <v>579348</v>
      </c>
      <c r="M27" s="487">
        <v>4.1454172011624248E-2</v>
      </c>
      <c r="N27" s="487">
        <v>4.2390341241805116E-2</v>
      </c>
      <c r="O27" s="487">
        <v>4.5313221767116815E-2</v>
      </c>
      <c r="P27" s="487">
        <v>4.8286680197045156E-2</v>
      </c>
      <c r="Q27" s="487">
        <v>4.9958035761200052E-2</v>
      </c>
      <c r="R27" s="487">
        <v>5.7346458267988357E-2</v>
      </c>
      <c r="S27" s="487">
        <v>6.9749577074784977E-2</v>
      </c>
      <c r="T27" s="487">
        <v>6.2662215567111892E-2</v>
      </c>
      <c r="U27" s="487">
        <v>6.4718820970601346E-2</v>
      </c>
      <c r="V27" s="529"/>
      <c r="W27" s="529"/>
      <c r="X27" s="529"/>
      <c r="Y27" s="529"/>
      <c r="Z27" s="529"/>
      <c r="AA27" s="529"/>
      <c r="AB27" s="529"/>
      <c r="AC27" s="529"/>
      <c r="AD27" s="527"/>
      <c r="AE27" s="530"/>
      <c r="AF27" s="530"/>
      <c r="AG27" s="530"/>
      <c r="AH27" s="530"/>
      <c r="AI27" s="530"/>
      <c r="AJ27" s="530"/>
      <c r="AK27" s="530"/>
      <c r="AL27" s="530"/>
    </row>
    <row r="28" spans="2:45" s="199" customFormat="1" ht="16.5" customHeight="1">
      <c r="B28" s="640"/>
      <c r="C28" s="479" t="s">
        <v>321</v>
      </c>
      <c r="D28" s="486">
        <v>311213</v>
      </c>
      <c r="E28" s="486">
        <v>317638</v>
      </c>
      <c r="F28" s="486">
        <v>264898</v>
      </c>
      <c r="G28" s="486">
        <v>258100</v>
      </c>
      <c r="H28" s="486">
        <v>273720</v>
      </c>
      <c r="I28" s="486">
        <v>234176</v>
      </c>
      <c r="J28" s="486">
        <v>333680</v>
      </c>
      <c r="K28" s="486">
        <v>374123</v>
      </c>
      <c r="L28" s="486">
        <v>335364</v>
      </c>
      <c r="M28" s="487">
        <v>3.3692367968947153E-2</v>
      </c>
      <c r="N28" s="487">
        <v>3.4656513319394559E-2</v>
      </c>
      <c r="O28" s="487">
        <v>2.9058320126817652E-2</v>
      </c>
      <c r="P28" s="487">
        <v>2.8365657837631283E-2</v>
      </c>
      <c r="Q28" s="487">
        <v>2.9900953909468887E-2</v>
      </c>
      <c r="R28" s="487">
        <v>2.548600879324767E-2</v>
      </c>
      <c r="S28" s="487">
        <v>3.6194328224677309E-2</v>
      </c>
      <c r="T28" s="487">
        <v>4.1113438641443185E-2</v>
      </c>
      <c r="U28" s="487">
        <v>3.7463429020182598E-2</v>
      </c>
      <c r="V28" s="529"/>
      <c r="W28" s="529"/>
      <c r="X28" s="529"/>
      <c r="Y28" s="529"/>
      <c r="Z28" s="529"/>
      <c r="AA28" s="529"/>
      <c r="AB28" s="529"/>
      <c r="AC28" s="529"/>
      <c r="AD28" s="527"/>
      <c r="AE28" s="530"/>
      <c r="AF28" s="530"/>
      <c r="AG28" s="530"/>
      <c r="AH28" s="530"/>
      <c r="AI28" s="530"/>
      <c r="AJ28" s="530"/>
      <c r="AK28" s="530"/>
      <c r="AL28" s="530"/>
    </row>
    <row r="29" spans="2:45" s="199" customFormat="1" ht="16.5" customHeight="1">
      <c r="B29" s="641"/>
      <c r="C29" s="484" t="s">
        <v>84</v>
      </c>
      <c r="D29" s="499">
        <v>9236899</v>
      </c>
      <c r="E29" s="499">
        <v>9165319</v>
      </c>
      <c r="F29" s="499">
        <v>9116081</v>
      </c>
      <c r="G29" s="499">
        <v>9099031</v>
      </c>
      <c r="H29" s="499">
        <v>9154223</v>
      </c>
      <c r="I29" s="499">
        <v>9188414</v>
      </c>
      <c r="J29" s="499">
        <v>9219124</v>
      </c>
      <c r="K29" s="499">
        <v>9099774</v>
      </c>
      <c r="L29" s="499">
        <v>8951770</v>
      </c>
      <c r="M29" s="498">
        <v>1</v>
      </c>
      <c r="N29" s="498">
        <v>1</v>
      </c>
      <c r="O29" s="498">
        <v>1</v>
      </c>
      <c r="P29" s="498">
        <v>1</v>
      </c>
      <c r="Q29" s="498">
        <v>1</v>
      </c>
      <c r="R29" s="498">
        <v>1</v>
      </c>
      <c r="S29" s="498">
        <v>1</v>
      </c>
      <c r="T29" s="498">
        <v>1</v>
      </c>
      <c r="U29" s="498">
        <v>1</v>
      </c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27"/>
      <c r="AG29" s="527"/>
      <c r="AH29" s="527"/>
      <c r="AI29" s="527"/>
      <c r="AJ29" s="527"/>
      <c r="AK29" s="527"/>
      <c r="AL29" s="527"/>
    </row>
    <row r="30" spans="2:45" s="199" customFormat="1" ht="16.5" customHeight="1">
      <c r="B30" s="495"/>
      <c r="C30" s="495"/>
      <c r="D30" s="496"/>
      <c r="E30" s="496"/>
      <c r="F30" s="496"/>
      <c r="G30" s="496"/>
      <c r="H30" s="496"/>
      <c r="I30" s="496"/>
      <c r="J30" s="496"/>
      <c r="K30" s="496"/>
      <c r="L30" s="496"/>
      <c r="M30" s="497"/>
      <c r="N30" s="497"/>
      <c r="O30" s="497"/>
      <c r="P30" s="497"/>
      <c r="Q30" s="497"/>
      <c r="R30" s="497"/>
      <c r="S30" s="497"/>
      <c r="T30" s="497"/>
      <c r="V30" s="527"/>
      <c r="W30" s="527"/>
      <c r="X30" s="527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</row>
    <row r="31" spans="2:45" s="199" customFormat="1" ht="16.5" customHeight="1">
      <c r="B31" s="310" t="s">
        <v>322</v>
      </c>
      <c r="J31" s="200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3"/>
      <c r="Y31" s="643"/>
      <c r="Z31" s="643"/>
      <c r="AA31" s="643"/>
      <c r="AB31" s="643"/>
      <c r="AC31" s="643"/>
      <c r="AD31" s="643"/>
      <c r="AE31" s="645"/>
      <c r="AF31" s="645"/>
      <c r="AG31" s="645"/>
      <c r="AH31" s="645"/>
      <c r="AI31" s="645"/>
      <c r="AJ31" s="645"/>
      <c r="AK31" s="645"/>
      <c r="AL31" s="645"/>
      <c r="AM31" s="645"/>
      <c r="AN31" s="645"/>
      <c r="AO31" s="645"/>
      <c r="AP31" s="645"/>
      <c r="AQ31" s="645"/>
      <c r="AR31" s="645"/>
      <c r="AS31" s="645"/>
    </row>
    <row r="32" spans="2:45" s="199" customFormat="1" ht="16.5" customHeight="1">
      <c r="B32" s="483"/>
      <c r="J32" s="200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  <c r="W32" s="643"/>
      <c r="X32" s="643"/>
      <c r="Y32" s="643"/>
      <c r="Z32" s="643"/>
      <c r="AA32" s="643"/>
      <c r="AB32" s="643"/>
      <c r="AC32" s="643"/>
      <c r="AD32" s="643"/>
      <c r="AE32" s="644"/>
      <c r="AF32" s="644"/>
      <c r="AG32" s="644"/>
      <c r="AH32" s="644"/>
      <c r="AI32" s="644"/>
      <c r="AJ32" s="644"/>
      <c r="AK32" s="644"/>
      <c r="AL32" s="644"/>
      <c r="AM32" s="644"/>
      <c r="AN32" s="644"/>
      <c r="AO32" s="644"/>
      <c r="AP32" s="644"/>
      <c r="AQ32" s="644"/>
      <c r="AR32" s="644"/>
      <c r="AS32" s="644"/>
    </row>
    <row r="33" spans="2:21" s="199" customFormat="1" ht="16.5" customHeight="1">
      <c r="B33" s="484" t="s">
        <v>317</v>
      </c>
      <c r="C33" s="484" t="s">
        <v>318</v>
      </c>
      <c r="D33" s="485">
        <v>2015</v>
      </c>
      <c r="E33" s="485">
        <v>2016</v>
      </c>
      <c r="F33" s="485">
        <v>2017</v>
      </c>
      <c r="G33" s="485">
        <v>2018</v>
      </c>
      <c r="H33" s="485">
        <v>2019</v>
      </c>
      <c r="I33" s="485">
        <v>2020</v>
      </c>
      <c r="J33" s="485">
        <v>2021</v>
      </c>
      <c r="K33" s="485">
        <v>2022</v>
      </c>
      <c r="L33" s="485">
        <v>2023</v>
      </c>
      <c r="M33" s="485">
        <v>2015</v>
      </c>
      <c r="N33" s="485">
        <v>2016</v>
      </c>
      <c r="O33" s="485">
        <v>2017</v>
      </c>
      <c r="P33" s="485">
        <v>2018</v>
      </c>
      <c r="Q33" s="485">
        <v>2019</v>
      </c>
      <c r="R33" s="485">
        <v>2020</v>
      </c>
      <c r="S33" s="485">
        <v>2021</v>
      </c>
      <c r="T33" s="485">
        <v>2022</v>
      </c>
      <c r="U33" s="485">
        <v>2023</v>
      </c>
    </row>
    <row r="34" spans="2:21" s="199" customFormat="1" ht="16.5" customHeight="1">
      <c r="B34" s="639" t="s">
        <v>301</v>
      </c>
      <c r="C34" s="479" t="s">
        <v>319</v>
      </c>
      <c r="D34" s="537">
        <v>564560</v>
      </c>
      <c r="E34" s="537">
        <v>548113</v>
      </c>
      <c r="F34" s="537">
        <v>550361</v>
      </c>
      <c r="G34" s="537">
        <v>555029</v>
      </c>
      <c r="H34" s="537">
        <v>551537</v>
      </c>
      <c r="I34" s="537">
        <v>545407</v>
      </c>
      <c r="J34" s="537">
        <v>540060</v>
      </c>
      <c r="K34" s="537">
        <v>564712</v>
      </c>
      <c r="L34" s="537">
        <v>538356</v>
      </c>
      <c r="M34" s="487">
        <v>0.96171929298573167</v>
      </c>
      <c r="N34" s="487">
        <v>0.95535340788666412</v>
      </c>
      <c r="O34" s="487">
        <v>0.95906937190794095</v>
      </c>
      <c r="P34" s="487">
        <v>0.95991733035860982</v>
      </c>
      <c r="Q34" s="487">
        <v>0.95772405158686746</v>
      </c>
      <c r="R34" s="487">
        <v>0.95349040490480075</v>
      </c>
      <c r="S34" s="487">
        <v>0.95701190284218673</v>
      </c>
      <c r="T34" s="487">
        <v>0.9473428160664048</v>
      </c>
      <c r="U34" s="487">
        <v>0.95301452651629148</v>
      </c>
    </row>
    <row r="35" spans="2:21" s="199" customFormat="1" ht="16.5" customHeight="1">
      <c r="B35" s="640"/>
      <c r="C35" s="479" t="s">
        <v>320</v>
      </c>
      <c r="D35" s="537">
        <v>3439</v>
      </c>
      <c r="E35" s="537">
        <v>3281</v>
      </c>
      <c r="F35" s="537">
        <v>3256</v>
      </c>
      <c r="G35" s="537">
        <v>3332</v>
      </c>
      <c r="H35" s="537">
        <v>3208</v>
      </c>
      <c r="I35" s="537">
        <v>11932</v>
      </c>
      <c r="J35" s="537">
        <v>6370</v>
      </c>
      <c r="K35" s="537">
        <v>2986</v>
      </c>
      <c r="L35" s="537">
        <v>2887</v>
      </c>
      <c r="M35" s="487">
        <v>5.8582837051472493E-3</v>
      </c>
      <c r="N35" s="487">
        <v>5.7187377990964364E-3</v>
      </c>
      <c r="O35" s="487">
        <v>5.6739664964128196E-3</v>
      </c>
      <c r="P35" s="487">
        <v>5.7626620316323799E-3</v>
      </c>
      <c r="Q35" s="487">
        <v>5.5705759676878807E-3</v>
      </c>
      <c r="R35" s="487">
        <v>2.0859738711318489E-2</v>
      </c>
      <c r="S35" s="487">
        <v>1.1287941749258842E-2</v>
      </c>
      <c r="T35" s="487">
        <v>5.009218236506901E-3</v>
      </c>
      <c r="U35" s="487">
        <v>5.1106571451837324E-3</v>
      </c>
    </row>
    <row r="36" spans="2:21" s="199" customFormat="1" ht="16.5" customHeight="1">
      <c r="B36" s="640"/>
      <c r="C36" s="479" t="s">
        <v>321</v>
      </c>
      <c r="D36" s="537">
        <v>19033</v>
      </c>
      <c r="E36" s="537">
        <v>22334</v>
      </c>
      <c r="F36" s="537">
        <v>20232</v>
      </c>
      <c r="G36" s="537">
        <v>19844</v>
      </c>
      <c r="H36" s="537">
        <v>21138</v>
      </c>
      <c r="I36" s="537">
        <v>14672</v>
      </c>
      <c r="J36" s="537">
        <v>17889</v>
      </c>
      <c r="K36" s="537">
        <v>28403</v>
      </c>
      <c r="L36" s="537">
        <v>23655</v>
      </c>
      <c r="M36" s="487">
        <v>3.2422423309121137E-2</v>
      </c>
      <c r="N36" s="487">
        <v>3.89278543142395E-2</v>
      </c>
      <c r="O36" s="487">
        <v>3.5256661595646242E-2</v>
      </c>
      <c r="P36" s="487">
        <v>3.4320007609757786E-2</v>
      </c>
      <c r="Q36" s="487">
        <v>3.6705372445444646E-2</v>
      </c>
      <c r="R36" s="487">
        <v>2.5649856383880728E-2</v>
      </c>
      <c r="S36" s="487">
        <v>3.1700155408554379E-2</v>
      </c>
      <c r="T36" s="487">
        <v>4.7647965697088242E-2</v>
      </c>
      <c r="U36" s="487">
        <v>4.1874816338524828E-2</v>
      </c>
    </row>
    <row r="37" spans="2:21" s="199" customFormat="1" ht="16.5" customHeight="1">
      <c r="B37" s="641"/>
      <c r="C37" s="479" t="s">
        <v>84</v>
      </c>
      <c r="D37" s="537">
        <v>587032</v>
      </c>
      <c r="E37" s="537">
        <v>573728</v>
      </c>
      <c r="F37" s="537">
        <v>573849</v>
      </c>
      <c r="G37" s="537">
        <v>578205</v>
      </c>
      <c r="H37" s="537">
        <v>575883</v>
      </c>
      <c r="I37" s="537">
        <v>572011</v>
      </c>
      <c r="J37" s="537">
        <v>564319</v>
      </c>
      <c r="K37" s="537">
        <v>596101</v>
      </c>
      <c r="L37" s="537">
        <v>564898</v>
      </c>
      <c r="M37" s="487">
        <v>1</v>
      </c>
      <c r="N37" s="487">
        <v>1</v>
      </c>
      <c r="O37" s="487">
        <v>1</v>
      </c>
      <c r="P37" s="487">
        <v>1</v>
      </c>
      <c r="Q37" s="487">
        <v>1</v>
      </c>
      <c r="R37" s="487">
        <v>1</v>
      </c>
      <c r="S37" s="487">
        <v>1</v>
      </c>
      <c r="T37" s="487">
        <v>1</v>
      </c>
      <c r="U37" s="487">
        <v>1</v>
      </c>
    </row>
    <row r="38" spans="2:21" s="199" customFormat="1" ht="16.5" customHeight="1">
      <c r="B38" s="639" t="s">
        <v>302</v>
      </c>
      <c r="C38" s="479" t="s">
        <v>319</v>
      </c>
      <c r="D38" s="538">
        <v>3425397</v>
      </c>
      <c r="E38" s="537">
        <v>3319165</v>
      </c>
      <c r="F38" s="537">
        <v>3266543</v>
      </c>
      <c r="G38" s="537">
        <v>3208232</v>
      </c>
      <c r="H38" s="537">
        <v>3202580</v>
      </c>
      <c r="I38" s="537">
        <v>3181470</v>
      </c>
      <c r="J38" s="537">
        <v>3134167</v>
      </c>
      <c r="K38" s="537">
        <v>3053583</v>
      </c>
      <c r="L38" s="537">
        <v>3013121</v>
      </c>
      <c r="M38" s="487">
        <v>0.93583561801022064</v>
      </c>
      <c r="N38" s="487">
        <v>0.93041623054113953</v>
      </c>
      <c r="O38" s="487">
        <v>0.93189297165388074</v>
      </c>
      <c r="P38" s="487">
        <v>0.92957312267623526</v>
      </c>
      <c r="Q38" s="487">
        <v>0.92842991565631472</v>
      </c>
      <c r="R38" s="487">
        <v>0.92782738485820426</v>
      </c>
      <c r="S38" s="487">
        <v>0.90260869965899104</v>
      </c>
      <c r="T38" s="487">
        <v>0.90130991142402506</v>
      </c>
      <c r="U38" s="487">
        <v>0.90750588364272022</v>
      </c>
    </row>
    <row r="39" spans="2:21" s="199" customFormat="1" ht="16.5" customHeight="1">
      <c r="B39" s="640"/>
      <c r="C39" s="479" t="s">
        <v>320</v>
      </c>
      <c r="D39" s="537">
        <v>140848</v>
      </c>
      <c r="E39" s="537">
        <v>140643</v>
      </c>
      <c r="F39" s="537">
        <v>152723</v>
      </c>
      <c r="G39" s="537">
        <v>158971</v>
      </c>
      <c r="H39" s="537">
        <v>158266</v>
      </c>
      <c r="I39" s="537">
        <v>174465</v>
      </c>
      <c r="J39" s="537">
        <v>228960</v>
      </c>
      <c r="K39" s="537">
        <v>206899</v>
      </c>
      <c r="L39" s="537">
        <v>198311</v>
      </c>
      <c r="M39" s="487">
        <v>3.8480379099270406E-2</v>
      </c>
      <c r="N39" s="487">
        <v>3.9424532950907074E-2</v>
      </c>
      <c r="O39" s="487">
        <v>4.3569452571080684E-2</v>
      </c>
      <c r="P39" s="487">
        <v>4.6061247716799716E-2</v>
      </c>
      <c r="Q39" s="487">
        <v>4.5881410934703368E-2</v>
      </c>
      <c r="R39" s="487">
        <v>5.0880066352750962E-2</v>
      </c>
      <c r="S39" s="487">
        <v>6.5938186406124047E-2</v>
      </c>
      <c r="T39" s="487">
        <v>6.1069281353648933E-2</v>
      </c>
      <c r="U39" s="487">
        <v>5.9728235039705174E-2</v>
      </c>
    </row>
    <row r="40" spans="2:21" s="199" customFormat="1" ht="16.5" customHeight="1">
      <c r="B40" s="640"/>
      <c r="C40" s="479" t="s">
        <v>321</v>
      </c>
      <c r="D40" s="537">
        <v>94010</v>
      </c>
      <c r="E40" s="537">
        <v>107590</v>
      </c>
      <c r="F40" s="537">
        <v>86011</v>
      </c>
      <c r="G40" s="537">
        <v>84093</v>
      </c>
      <c r="H40" s="537">
        <v>88612</v>
      </c>
      <c r="I40" s="537">
        <v>73011</v>
      </c>
      <c r="J40" s="537">
        <v>109216</v>
      </c>
      <c r="K40" s="537">
        <v>127457</v>
      </c>
      <c r="L40" s="537">
        <v>108790</v>
      </c>
      <c r="M40" s="487">
        <v>2.5684002890508994E-2</v>
      </c>
      <c r="N40" s="487">
        <v>3.0159236507953414E-2</v>
      </c>
      <c r="O40" s="487">
        <v>2.4537575775038605E-2</v>
      </c>
      <c r="P40" s="487">
        <v>2.4365629606965037E-2</v>
      </c>
      <c r="Q40" s="487">
        <v>2.5688673408981934E-2</v>
      </c>
      <c r="R40" s="487">
        <v>2.1292548789044796E-2</v>
      </c>
      <c r="S40" s="487">
        <v>3.145311393488489E-2</v>
      </c>
      <c r="T40" s="487">
        <v>3.7620807222326025E-2</v>
      </c>
      <c r="U40" s="487">
        <v>3.2765881317574547E-2</v>
      </c>
    </row>
    <row r="41" spans="2:21" s="199" customFormat="1" ht="16.5" customHeight="1">
      <c r="B41" s="641"/>
      <c r="C41" s="479" t="s">
        <v>84</v>
      </c>
      <c r="D41" s="486">
        <v>3660255</v>
      </c>
      <c r="E41" s="486">
        <v>3567398</v>
      </c>
      <c r="F41" s="486">
        <v>3505277</v>
      </c>
      <c r="G41" s="486">
        <v>3451296</v>
      </c>
      <c r="H41" s="486">
        <v>3449458</v>
      </c>
      <c r="I41" s="486">
        <v>3428946</v>
      </c>
      <c r="J41" s="486">
        <v>3472343</v>
      </c>
      <c r="K41" s="486">
        <v>3387939</v>
      </c>
      <c r="L41" s="486">
        <v>3320222</v>
      </c>
      <c r="M41" s="487">
        <v>1</v>
      </c>
      <c r="N41" s="487">
        <v>1</v>
      </c>
      <c r="O41" s="487">
        <v>1</v>
      </c>
      <c r="P41" s="487">
        <v>1</v>
      </c>
      <c r="Q41" s="487">
        <v>1</v>
      </c>
      <c r="R41" s="487">
        <v>1</v>
      </c>
      <c r="S41" s="487">
        <v>1</v>
      </c>
      <c r="T41" s="487">
        <v>1</v>
      </c>
      <c r="U41" s="487">
        <v>1</v>
      </c>
    </row>
    <row r="42" spans="2:21" s="199" customFormat="1" ht="16.5" customHeight="1">
      <c r="B42" s="639" t="s">
        <v>303</v>
      </c>
      <c r="C42" s="479" t="s">
        <v>319</v>
      </c>
      <c r="D42" s="486">
        <v>2343844</v>
      </c>
      <c r="E42" s="486">
        <v>2301343</v>
      </c>
      <c r="F42" s="486">
        <v>2309401</v>
      </c>
      <c r="G42" s="486">
        <v>2323542</v>
      </c>
      <c r="H42" s="486">
        <v>2344634</v>
      </c>
      <c r="I42" s="486">
        <v>2376080</v>
      </c>
      <c r="J42" s="486">
        <v>2340725</v>
      </c>
      <c r="K42" s="486">
        <v>2244494</v>
      </c>
      <c r="L42" s="486">
        <v>2141314</v>
      </c>
      <c r="M42" s="487">
        <v>0.88585906268814896</v>
      </c>
      <c r="N42" s="487">
        <v>0.87905729904158458</v>
      </c>
      <c r="O42" s="487">
        <v>0.88410002645331487</v>
      </c>
      <c r="P42" s="487">
        <v>0.87965706298662305</v>
      </c>
      <c r="Q42" s="487">
        <v>0.87402919154031333</v>
      </c>
      <c r="R42" s="487">
        <v>0.87422863694095032</v>
      </c>
      <c r="S42" s="487">
        <v>0.84337533891205851</v>
      </c>
      <c r="T42" s="487">
        <v>0.84053057112791307</v>
      </c>
      <c r="U42" s="487">
        <v>0.83327976115890234</v>
      </c>
    </row>
    <row r="43" spans="2:21" s="199" customFormat="1" ht="16.5" customHeight="1">
      <c r="B43" s="640"/>
      <c r="C43" s="479" t="s">
        <v>320</v>
      </c>
      <c r="D43" s="486">
        <v>185941</v>
      </c>
      <c r="E43" s="486">
        <v>189137</v>
      </c>
      <c r="F43" s="486">
        <v>200019</v>
      </c>
      <c r="G43" s="486">
        <v>214931</v>
      </c>
      <c r="H43" s="486">
        <v>232745</v>
      </c>
      <c r="I43" s="486">
        <v>269181</v>
      </c>
      <c r="J43" s="486">
        <v>316085</v>
      </c>
      <c r="K43" s="486">
        <v>284832</v>
      </c>
      <c r="L43" s="486">
        <v>300213</v>
      </c>
      <c r="M43" s="487">
        <v>7.0276656627018305E-2</v>
      </c>
      <c r="N43" s="487">
        <v>7.2245754052667588E-2</v>
      </c>
      <c r="O43" s="487">
        <v>7.6572584488863379E-2</v>
      </c>
      <c r="P43" s="487">
        <v>8.1369552263216197E-2</v>
      </c>
      <c r="Q43" s="487">
        <v>8.6762336545938609E-2</v>
      </c>
      <c r="R43" s="487">
        <v>9.9039484663985197E-2</v>
      </c>
      <c r="S43" s="487">
        <v>0.11388706234180351</v>
      </c>
      <c r="T43" s="487">
        <v>0.10666546831290515</v>
      </c>
      <c r="U43" s="487">
        <v>0.11682612495729143</v>
      </c>
    </row>
    <row r="44" spans="2:21" s="199" customFormat="1" ht="16.5" customHeight="1">
      <c r="B44" s="640"/>
      <c r="C44" s="479" t="s">
        <v>321</v>
      </c>
      <c r="D44" s="486">
        <v>116058</v>
      </c>
      <c r="E44" s="486">
        <v>127487</v>
      </c>
      <c r="F44" s="486">
        <v>102729</v>
      </c>
      <c r="G44" s="486">
        <v>102945</v>
      </c>
      <c r="H44" s="486">
        <v>105179</v>
      </c>
      <c r="I44" s="486">
        <v>72655</v>
      </c>
      <c r="J44" s="486">
        <v>118615</v>
      </c>
      <c r="K44" s="486">
        <v>141004</v>
      </c>
      <c r="L44" s="486">
        <v>128215</v>
      </c>
      <c r="M44" s="487">
        <v>4.3864280684832772E-2</v>
      </c>
      <c r="N44" s="487">
        <v>4.8696946905747857E-2</v>
      </c>
      <c r="O44" s="487">
        <v>3.9327389057821738E-2</v>
      </c>
      <c r="P44" s="487">
        <v>3.8973384750160711E-2</v>
      </c>
      <c r="Q44" s="487">
        <v>3.9208471913747996E-2</v>
      </c>
      <c r="R44" s="487">
        <v>2.6731878395064454E-2</v>
      </c>
      <c r="S44" s="487">
        <v>4.2737598746137979E-2</v>
      </c>
      <c r="T44" s="487">
        <v>5.2803960559181823E-2</v>
      </c>
      <c r="U44" s="487">
        <v>4.9894113883806233E-2</v>
      </c>
    </row>
    <row r="45" spans="2:21" s="199" customFormat="1" ht="16.5" customHeight="1">
      <c r="B45" s="641"/>
      <c r="C45" s="479" t="s">
        <v>84</v>
      </c>
      <c r="D45" s="486">
        <v>2645843</v>
      </c>
      <c r="E45" s="486">
        <v>2617967</v>
      </c>
      <c r="F45" s="486">
        <v>2612149</v>
      </c>
      <c r="G45" s="486">
        <v>2641418</v>
      </c>
      <c r="H45" s="486">
        <v>2682558</v>
      </c>
      <c r="I45" s="486">
        <v>2717916</v>
      </c>
      <c r="J45" s="486">
        <v>2775425</v>
      </c>
      <c r="K45" s="486">
        <v>2670330</v>
      </c>
      <c r="L45" s="486">
        <v>2569742</v>
      </c>
      <c r="M45" s="487">
        <v>1</v>
      </c>
      <c r="N45" s="487">
        <v>1</v>
      </c>
      <c r="O45" s="487">
        <v>1</v>
      </c>
      <c r="P45" s="487">
        <v>1</v>
      </c>
      <c r="Q45" s="487">
        <v>1</v>
      </c>
      <c r="R45" s="487">
        <v>1</v>
      </c>
      <c r="S45" s="487">
        <v>1</v>
      </c>
      <c r="T45" s="487">
        <v>1</v>
      </c>
      <c r="U45" s="487">
        <v>1</v>
      </c>
    </row>
    <row r="46" spans="2:21" s="199" customFormat="1" ht="16.5" customHeight="1">
      <c r="B46" s="639" t="s">
        <v>304</v>
      </c>
      <c r="C46" s="479" t="s">
        <v>319</v>
      </c>
      <c r="D46" s="486">
        <v>809812</v>
      </c>
      <c r="E46" s="486">
        <v>809309</v>
      </c>
      <c r="F46" s="486">
        <v>810932</v>
      </c>
      <c r="G46" s="486">
        <v>805371</v>
      </c>
      <c r="H46" s="486">
        <v>811010</v>
      </c>
      <c r="I46" s="486">
        <v>822114</v>
      </c>
      <c r="J46" s="486">
        <v>842927</v>
      </c>
      <c r="K46" s="486">
        <v>848123</v>
      </c>
      <c r="L46" s="486">
        <v>853251</v>
      </c>
      <c r="M46" s="487">
        <v>0.93286103479457894</v>
      </c>
      <c r="N46" s="487">
        <v>0.92732820613888345</v>
      </c>
      <c r="O46" s="487">
        <v>0.92889199436432568</v>
      </c>
      <c r="P46" s="487">
        <v>0.92516401173095986</v>
      </c>
      <c r="Q46" s="487">
        <v>0.92442386648337993</v>
      </c>
      <c r="R46" s="487">
        <v>0.910539192612143</v>
      </c>
      <c r="S46" s="487">
        <v>0.88789254200474632</v>
      </c>
      <c r="T46" s="487">
        <v>0.90305877442456983</v>
      </c>
      <c r="U46" s="487">
        <v>0.90612329421759674</v>
      </c>
    </row>
    <row r="47" spans="2:21" s="199" customFormat="1" ht="16.5" customHeight="1">
      <c r="B47" s="640"/>
      <c r="C47" s="479" t="s">
        <v>320</v>
      </c>
      <c r="D47" s="486">
        <v>34767</v>
      </c>
      <c r="E47" s="486">
        <v>37838</v>
      </c>
      <c r="F47" s="486">
        <v>39064</v>
      </c>
      <c r="G47" s="486">
        <v>43870</v>
      </c>
      <c r="H47" s="486">
        <v>44135</v>
      </c>
      <c r="I47" s="486">
        <v>60102</v>
      </c>
      <c r="J47" s="486">
        <v>74358</v>
      </c>
      <c r="K47" s="486">
        <v>56272</v>
      </c>
      <c r="L47" s="486">
        <v>58676</v>
      </c>
      <c r="M47" s="487">
        <v>4.0049764138717539E-2</v>
      </c>
      <c r="N47" s="487">
        <v>4.335580682271304E-2</v>
      </c>
      <c r="O47" s="487">
        <v>4.4746337384451496E-2</v>
      </c>
      <c r="P47" s="487">
        <v>5.0395339780842881E-2</v>
      </c>
      <c r="Q47" s="487">
        <v>5.0306959651846429E-2</v>
      </c>
      <c r="R47" s="487">
        <v>6.6566469558206068E-2</v>
      </c>
      <c r="S47" s="487">
        <v>7.8324592329334489E-2</v>
      </c>
      <c r="T47" s="487">
        <v>5.9916926382634822E-2</v>
      </c>
      <c r="U47" s="487">
        <v>6.231189932565178E-2</v>
      </c>
    </row>
    <row r="48" spans="2:21" s="199" customFormat="1" ht="16.5" customHeight="1">
      <c r="B48" s="640"/>
      <c r="C48" s="479" t="s">
        <v>321</v>
      </c>
      <c r="D48" s="486">
        <v>23516</v>
      </c>
      <c r="E48" s="486">
        <v>25585</v>
      </c>
      <c r="F48" s="486">
        <v>23014</v>
      </c>
      <c r="G48" s="486">
        <v>21276</v>
      </c>
      <c r="H48" s="486">
        <v>22169</v>
      </c>
      <c r="I48" s="486">
        <v>20671</v>
      </c>
      <c r="J48" s="486">
        <v>32072</v>
      </c>
      <c r="K48" s="486">
        <v>34772</v>
      </c>
      <c r="L48" s="486">
        <v>29723</v>
      </c>
      <c r="M48" s="487">
        <v>2.7089201066703528E-2</v>
      </c>
      <c r="N48" s="487">
        <v>2.9315987038403542E-2</v>
      </c>
      <c r="O48" s="487">
        <v>2.636166825122278E-2</v>
      </c>
      <c r="P48" s="487">
        <v>2.4440648488197245E-2</v>
      </c>
      <c r="Q48" s="487">
        <v>2.5269173864773616E-2</v>
      </c>
      <c r="R48" s="487">
        <v>2.2894337829650887E-2</v>
      </c>
      <c r="S48" s="487">
        <v>3.3782865665919141E-2</v>
      </c>
      <c r="T48" s="487">
        <v>3.7024299192795318E-2</v>
      </c>
      <c r="U48" s="487">
        <v>3.156480645675145E-2</v>
      </c>
    </row>
    <row r="49" spans="2:38" s="199" customFormat="1" ht="16.5" customHeight="1">
      <c r="B49" s="641"/>
      <c r="C49" s="479" t="s">
        <v>84</v>
      </c>
      <c r="D49" s="486">
        <v>868095</v>
      </c>
      <c r="E49" s="486">
        <v>872732</v>
      </c>
      <c r="F49" s="486">
        <v>873010</v>
      </c>
      <c r="G49" s="486">
        <v>870517</v>
      </c>
      <c r="H49" s="486">
        <v>877314</v>
      </c>
      <c r="I49" s="486">
        <v>902887</v>
      </c>
      <c r="J49" s="486">
        <v>949357</v>
      </c>
      <c r="K49" s="486">
        <v>939167</v>
      </c>
      <c r="L49" s="486">
        <v>941650</v>
      </c>
      <c r="M49" s="487">
        <v>1</v>
      </c>
      <c r="N49" s="487">
        <v>1</v>
      </c>
      <c r="O49" s="487">
        <v>1</v>
      </c>
      <c r="P49" s="487">
        <v>1</v>
      </c>
      <c r="Q49" s="487">
        <v>1</v>
      </c>
      <c r="R49" s="487">
        <v>1</v>
      </c>
      <c r="S49" s="487">
        <v>1</v>
      </c>
      <c r="T49" s="487">
        <v>1</v>
      </c>
      <c r="U49" s="487">
        <v>1</v>
      </c>
    </row>
    <row r="50" spans="2:38" s="199" customFormat="1" ht="16.5" customHeight="1">
      <c r="B50" s="639" t="s">
        <v>84</v>
      </c>
      <c r="C50" s="479" t="s">
        <v>319</v>
      </c>
      <c r="D50" s="486">
        <v>7143613</v>
      </c>
      <c r="E50" s="486">
        <v>6977930</v>
      </c>
      <c r="F50" s="486">
        <v>6937237</v>
      </c>
      <c r="G50" s="486">
        <v>6892174</v>
      </c>
      <c r="H50" s="486">
        <v>6909761</v>
      </c>
      <c r="I50" s="486">
        <v>6925071</v>
      </c>
      <c r="J50" s="486">
        <v>6857879</v>
      </c>
      <c r="K50" s="486">
        <v>6710912</v>
      </c>
      <c r="L50" s="486">
        <v>6546042</v>
      </c>
      <c r="M50" s="487">
        <v>0.92042338677206237</v>
      </c>
      <c r="N50" s="487">
        <v>0.91431996933891957</v>
      </c>
      <c r="O50" s="487">
        <v>0.91710412814958719</v>
      </c>
      <c r="P50" s="487">
        <v>0.91390737785217568</v>
      </c>
      <c r="Q50" s="487">
        <v>0.9109514788839812</v>
      </c>
      <c r="R50" s="487">
        <v>0.90859210995885464</v>
      </c>
      <c r="S50" s="487">
        <v>0.88358287452695661</v>
      </c>
      <c r="T50" s="487">
        <v>0.88376628704120364</v>
      </c>
      <c r="U50" s="487">
        <v>0.88501742442924447</v>
      </c>
    </row>
    <row r="51" spans="2:38" s="199" customFormat="1" ht="16.5" customHeight="1">
      <c r="B51" s="640"/>
      <c r="C51" s="479" t="s">
        <v>320</v>
      </c>
      <c r="D51" s="486">
        <v>364995</v>
      </c>
      <c r="E51" s="486">
        <v>370899</v>
      </c>
      <c r="F51" s="486">
        <v>395062</v>
      </c>
      <c r="G51" s="486">
        <v>421104</v>
      </c>
      <c r="H51" s="486">
        <v>438354</v>
      </c>
      <c r="I51" s="486">
        <v>515680</v>
      </c>
      <c r="J51" s="486">
        <v>625773</v>
      </c>
      <c r="K51" s="486">
        <v>550989</v>
      </c>
      <c r="L51" s="486">
        <v>560087</v>
      </c>
      <c r="M51" s="487">
        <v>4.7028014263212313E-2</v>
      </c>
      <c r="N51" s="487">
        <v>4.8598991722163441E-2</v>
      </c>
      <c r="O51" s="487">
        <v>5.2227275942141257E-2</v>
      </c>
      <c r="P51" s="487">
        <v>5.583870233732674E-2</v>
      </c>
      <c r="Q51" s="487">
        <v>5.7790598629201315E-2</v>
      </c>
      <c r="R51" s="487">
        <v>6.7658913426820053E-2</v>
      </c>
      <c r="S51" s="487">
        <v>8.0625847458282246E-2</v>
      </c>
      <c r="T51" s="487">
        <v>7.2560257492654615E-2</v>
      </c>
      <c r="U51" s="487">
        <v>7.5723124629555119E-2</v>
      </c>
    </row>
    <row r="52" spans="2:38" s="199" customFormat="1" ht="16.5" customHeight="1">
      <c r="B52" s="640"/>
      <c r="C52" s="479" t="s">
        <v>321</v>
      </c>
      <c r="D52" s="486">
        <v>252617</v>
      </c>
      <c r="E52" s="486">
        <v>282996</v>
      </c>
      <c r="F52" s="486">
        <v>231986</v>
      </c>
      <c r="G52" s="486">
        <v>228158</v>
      </c>
      <c r="H52" s="486">
        <v>237098</v>
      </c>
      <c r="I52" s="486">
        <v>181009</v>
      </c>
      <c r="J52" s="486">
        <v>277792</v>
      </c>
      <c r="K52" s="486">
        <v>331636</v>
      </c>
      <c r="L52" s="486">
        <v>290383</v>
      </c>
      <c r="M52" s="487">
        <v>3.2548598964725284E-2</v>
      </c>
      <c r="N52" s="487">
        <v>3.7081038938916969E-2</v>
      </c>
      <c r="O52" s="487">
        <v>3.0668595908271569E-2</v>
      </c>
      <c r="P52" s="487">
        <v>3.0253919810497628E-2</v>
      </c>
      <c r="Q52" s="487">
        <v>3.1257922486817441E-2</v>
      </c>
      <c r="R52" s="487">
        <v>2.37489766143253E-2</v>
      </c>
      <c r="S52" s="487">
        <v>3.5791278014761167E-2</v>
      </c>
      <c r="T52" s="487">
        <v>4.3673455466141799E-2</v>
      </c>
      <c r="U52" s="487">
        <v>3.925945094120039E-2</v>
      </c>
    </row>
    <row r="53" spans="2:38">
      <c r="B53" s="641"/>
      <c r="C53" s="484" t="s">
        <v>84</v>
      </c>
      <c r="D53" s="499">
        <v>7761225</v>
      </c>
      <c r="E53" s="499">
        <v>7631825</v>
      </c>
      <c r="F53" s="499">
        <v>7564285</v>
      </c>
      <c r="G53" s="499">
        <v>7541436</v>
      </c>
      <c r="H53" s="499">
        <v>7585213</v>
      </c>
      <c r="I53" s="499">
        <v>7621760</v>
      </c>
      <c r="J53" s="499">
        <v>7761444</v>
      </c>
      <c r="K53" s="499">
        <v>7593537</v>
      </c>
      <c r="L53" s="499">
        <v>7396512</v>
      </c>
      <c r="M53" s="498">
        <v>1</v>
      </c>
      <c r="N53" s="498">
        <v>1</v>
      </c>
      <c r="O53" s="498">
        <v>1</v>
      </c>
      <c r="P53" s="498">
        <v>1</v>
      </c>
      <c r="Q53" s="498">
        <v>1</v>
      </c>
      <c r="R53" s="498">
        <v>1</v>
      </c>
      <c r="S53" s="498">
        <v>1</v>
      </c>
      <c r="T53" s="498">
        <v>1</v>
      </c>
      <c r="U53" s="498">
        <v>1</v>
      </c>
    </row>
    <row r="54" spans="2:38" s="488" customFormat="1"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</row>
    <row r="55" spans="2:38" s="488" customFormat="1" ht="15.75">
      <c r="B55" s="310" t="s">
        <v>323</v>
      </c>
      <c r="D55" s="643"/>
      <c r="E55" s="643"/>
      <c r="F55" s="643"/>
      <c r="G55" s="643"/>
      <c r="H55" s="643"/>
      <c r="I55" s="643"/>
      <c r="J55" s="643"/>
      <c r="K55" s="643"/>
      <c r="L55" s="643"/>
      <c r="M55" s="643"/>
      <c r="N55" s="643"/>
      <c r="O55" s="643"/>
      <c r="P55" s="643"/>
      <c r="Q55" s="643"/>
      <c r="R55" s="643"/>
      <c r="S55" s="643"/>
      <c r="T55" s="643"/>
      <c r="U55" s="643"/>
      <c r="V55" s="643"/>
      <c r="W55" s="643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5"/>
      <c r="AI55" s="645"/>
      <c r="AJ55" s="645"/>
      <c r="AK55" s="645"/>
      <c r="AL55" s="645"/>
    </row>
    <row r="56" spans="2:38" s="488" customFormat="1" ht="15">
      <c r="D56" s="643"/>
      <c r="E56" s="643"/>
      <c r="G56" s="643"/>
      <c r="H56" s="643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3"/>
      <c r="U56" s="643"/>
      <c r="V56" s="643"/>
      <c r="W56" s="643"/>
      <c r="X56" s="644"/>
      <c r="Y56" s="644"/>
      <c r="Z56" s="644"/>
      <c r="AA56" s="644"/>
      <c r="AB56" s="644"/>
      <c r="AC56" s="644"/>
      <c r="AD56" s="644"/>
      <c r="AE56" s="644"/>
      <c r="AF56" s="644"/>
      <c r="AG56" s="644"/>
      <c r="AH56" s="644"/>
      <c r="AI56" s="644"/>
      <c r="AJ56" s="644"/>
      <c r="AK56" s="644"/>
      <c r="AL56" s="644"/>
    </row>
    <row r="57" spans="2:38" s="488" customFormat="1">
      <c r="B57" s="492" t="s">
        <v>317</v>
      </c>
      <c r="C57" s="492" t="s">
        <v>318</v>
      </c>
      <c r="D57" s="493">
        <v>2015</v>
      </c>
      <c r="E57" s="493">
        <v>2016</v>
      </c>
      <c r="F57" s="493">
        <v>2017</v>
      </c>
      <c r="G57" s="493">
        <v>2018</v>
      </c>
      <c r="H57" s="493">
        <v>2019</v>
      </c>
      <c r="I57" s="493">
        <v>2020</v>
      </c>
      <c r="J57" s="493">
        <v>2021</v>
      </c>
      <c r="K57" s="493">
        <v>2022</v>
      </c>
      <c r="L57" s="493">
        <v>2023</v>
      </c>
      <c r="M57" s="494">
        <v>2015</v>
      </c>
      <c r="N57" s="494">
        <v>2016</v>
      </c>
      <c r="O57" s="494">
        <v>2017</v>
      </c>
      <c r="P57" s="494">
        <v>2018</v>
      </c>
      <c r="Q57" s="494">
        <v>2019</v>
      </c>
      <c r="R57" s="494">
        <v>2020</v>
      </c>
      <c r="S57" s="494">
        <v>2021</v>
      </c>
      <c r="T57" s="494">
        <v>2022</v>
      </c>
      <c r="U57" s="494">
        <v>2023</v>
      </c>
    </row>
    <row r="58" spans="2:38" s="489" customFormat="1">
      <c r="B58" s="636" t="s">
        <v>301</v>
      </c>
      <c r="C58" s="490" t="s">
        <v>319</v>
      </c>
      <c r="D58" s="491">
        <v>132699</v>
      </c>
      <c r="E58" s="491">
        <v>137565</v>
      </c>
      <c r="F58" s="491">
        <v>142505</v>
      </c>
      <c r="G58" s="491">
        <v>144533</v>
      </c>
      <c r="H58" s="491">
        <v>144563</v>
      </c>
      <c r="I58" s="491">
        <v>138390</v>
      </c>
      <c r="J58" s="491">
        <v>112638</v>
      </c>
      <c r="K58" s="491">
        <v>137244</v>
      </c>
      <c r="L58" s="491">
        <v>139438</v>
      </c>
      <c r="M58" s="487">
        <v>0.90790851059462641</v>
      </c>
      <c r="N58" s="487">
        <v>0.94831864995657034</v>
      </c>
      <c r="O58" s="487">
        <v>0.94936877519069984</v>
      </c>
      <c r="P58" s="487">
        <v>0.95425255179516977</v>
      </c>
      <c r="Q58" s="487">
        <v>0.93951387534932085</v>
      </c>
      <c r="R58" s="487">
        <v>0.89450074978023686</v>
      </c>
      <c r="S58" s="487">
        <v>0.89444219453510254</v>
      </c>
      <c r="T58" s="487">
        <v>0.93323904203669206</v>
      </c>
      <c r="U58" s="487">
        <v>0.92884359179323206</v>
      </c>
    </row>
    <row r="59" spans="2:38" s="489" customFormat="1">
      <c r="B59" s="637"/>
      <c r="C59" s="490" t="s">
        <v>320</v>
      </c>
      <c r="D59" s="491">
        <v>291</v>
      </c>
      <c r="E59" s="491">
        <v>169</v>
      </c>
      <c r="F59" s="491">
        <v>333</v>
      </c>
      <c r="G59" s="491">
        <v>139</v>
      </c>
      <c r="H59" s="491">
        <v>267</v>
      </c>
      <c r="I59" s="491">
        <v>715</v>
      </c>
      <c r="J59" s="491">
        <v>282</v>
      </c>
      <c r="K59" s="491">
        <v>231</v>
      </c>
      <c r="L59" s="491">
        <v>181</v>
      </c>
      <c r="M59" s="487">
        <v>1.9909824232513906E-3</v>
      </c>
      <c r="N59" s="487">
        <v>1.165019095283396E-3</v>
      </c>
      <c r="O59" s="487">
        <v>2.2184470870390727E-3</v>
      </c>
      <c r="P59" s="487">
        <v>9.1772193685544894E-4</v>
      </c>
      <c r="Q59" s="487">
        <v>1.7352310391889258E-3</v>
      </c>
      <c r="R59" s="487">
        <v>4.621490252856921E-3</v>
      </c>
      <c r="S59" s="487">
        <v>2.239321533220573E-3</v>
      </c>
      <c r="T59" s="487">
        <v>1.5707660714528566E-3</v>
      </c>
      <c r="U59" s="487">
        <v>1.2057021049826804E-3</v>
      </c>
    </row>
    <row r="60" spans="2:38" s="489" customFormat="1">
      <c r="B60" s="637"/>
      <c r="C60" s="490" t="s">
        <v>321</v>
      </c>
      <c r="D60" s="491">
        <v>13169</v>
      </c>
      <c r="E60" s="491">
        <v>7328</v>
      </c>
      <c r="F60" s="491">
        <v>7267</v>
      </c>
      <c r="G60" s="491">
        <v>6790</v>
      </c>
      <c r="H60" s="491">
        <v>9040</v>
      </c>
      <c r="I60" s="491">
        <v>15607</v>
      </c>
      <c r="J60" s="491">
        <v>13011</v>
      </c>
      <c r="K60" s="491">
        <v>9587</v>
      </c>
      <c r="L60" s="491">
        <v>10501</v>
      </c>
      <c r="M60" s="487">
        <v>9.0100506982122214E-2</v>
      </c>
      <c r="N60" s="487">
        <v>5.051633094814631E-2</v>
      </c>
      <c r="O60" s="487">
        <v>4.8412777722261081E-2</v>
      </c>
      <c r="P60" s="487">
        <v>4.4829726267974802E-2</v>
      </c>
      <c r="Q60" s="487">
        <v>5.8750893611490218E-2</v>
      </c>
      <c r="R60" s="487">
        <v>0.10087775996690625</v>
      </c>
      <c r="S60" s="487">
        <v>0.10331848393167688</v>
      </c>
      <c r="T60" s="487">
        <v>6.519019189185514E-2</v>
      </c>
      <c r="U60" s="487">
        <v>6.9950706101785234E-2</v>
      </c>
    </row>
    <row r="61" spans="2:38" s="489" customFormat="1">
      <c r="B61" s="638"/>
      <c r="C61" s="490" t="s">
        <v>84</v>
      </c>
      <c r="D61" s="491">
        <v>146159</v>
      </c>
      <c r="E61" s="491">
        <v>145062</v>
      </c>
      <c r="F61" s="491">
        <v>150105</v>
      </c>
      <c r="G61" s="491">
        <v>151462</v>
      </c>
      <c r="H61" s="491">
        <v>153870</v>
      </c>
      <c r="I61" s="491">
        <v>154712</v>
      </c>
      <c r="J61" s="491">
        <v>125931</v>
      </c>
      <c r="K61" s="491">
        <v>147062</v>
      </c>
      <c r="L61" s="491">
        <v>150120</v>
      </c>
      <c r="M61" s="487">
        <v>1</v>
      </c>
      <c r="N61" s="487">
        <v>1</v>
      </c>
      <c r="O61" s="487">
        <v>1</v>
      </c>
      <c r="P61" s="487">
        <v>1</v>
      </c>
      <c r="Q61" s="487">
        <v>1</v>
      </c>
      <c r="R61" s="487">
        <v>1</v>
      </c>
      <c r="S61" s="487">
        <v>1</v>
      </c>
      <c r="T61" s="487">
        <v>1</v>
      </c>
      <c r="U61" s="487">
        <v>1</v>
      </c>
    </row>
    <row r="62" spans="2:38">
      <c r="B62" s="636" t="s">
        <v>302</v>
      </c>
      <c r="C62" s="490" t="s">
        <v>319</v>
      </c>
      <c r="D62" s="491">
        <v>659360</v>
      </c>
      <c r="E62" s="491">
        <v>711967</v>
      </c>
      <c r="F62" s="491">
        <v>722950</v>
      </c>
      <c r="G62" s="491">
        <v>723707</v>
      </c>
      <c r="H62" s="491">
        <v>721739</v>
      </c>
      <c r="I62" s="491">
        <v>699654</v>
      </c>
      <c r="J62" s="491">
        <v>631856</v>
      </c>
      <c r="K62" s="491">
        <v>666407</v>
      </c>
      <c r="L62" s="491">
        <v>699409</v>
      </c>
      <c r="M62" s="487">
        <v>0.95172935413004001</v>
      </c>
      <c r="N62" s="487">
        <v>0.96879966689164176</v>
      </c>
      <c r="O62" s="487">
        <v>0.97179972819986848</v>
      </c>
      <c r="P62" s="487">
        <v>0.97318227660861967</v>
      </c>
      <c r="Q62" s="487">
        <v>0.9692832902011923</v>
      </c>
      <c r="R62" s="487">
        <v>0.95638504512952438</v>
      </c>
      <c r="S62" s="487">
        <v>0.95096879449275629</v>
      </c>
      <c r="T62" s="487">
        <v>0.96433000461611706</v>
      </c>
      <c r="U62" s="487">
        <v>0.96416213816814311</v>
      </c>
    </row>
    <row r="63" spans="2:38">
      <c r="B63" s="637"/>
      <c r="C63" s="490" t="s">
        <v>320</v>
      </c>
      <c r="D63" s="491">
        <v>4328</v>
      </c>
      <c r="E63" s="491">
        <v>4692</v>
      </c>
      <c r="F63" s="491">
        <v>4575</v>
      </c>
      <c r="G63" s="491">
        <v>4652</v>
      </c>
      <c r="H63" s="491">
        <v>4651</v>
      </c>
      <c r="I63" s="491">
        <v>4368</v>
      </c>
      <c r="J63" s="491">
        <v>3680</v>
      </c>
      <c r="K63" s="491">
        <v>4656</v>
      </c>
      <c r="L63" s="491">
        <v>4641</v>
      </c>
      <c r="M63" s="487">
        <v>6.2470951296329973E-3</v>
      </c>
      <c r="N63" s="487">
        <v>6.3845768652979473E-3</v>
      </c>
      <c r="O63" s="487">
        <v>6.1497804225940913E-3</v>
      </c>
      <c r="P63" s="487">
        <v>6.2556310092113229E-3</v>
      </c>
      <c r="Q63" s="487">
        <v>6.2462144663455142E-3</v>
      </c>
      <c r="R63" s="487">
        <v>5.9707939597654879E-3</v>
      </c>
      <c r="S63" s="487">
        <v>5.5385485992589184E-3</v>
      </c>
      <c r="T63" s="487">
        <v>6.7375050104405282E-3</v>
      </c>
      <c r="U63" s="487">
        <v>6.3977965442800306E-3</v>
      </c>
    </row>
    <row r="64" spans="2:38">
      <c r="B64" s="637"/>
      <c r="C64" s="490" t="s">
        <v>321</v>
      </c>
      <c r="D64" s="491">
        <v>29114</v>
      </c>
      <c r="E64" s="491">
        <v>18237</v>
      </c>
      <c r="F64" s="491">
        <v>16404</v>
      </c>
      <c r="G64" s="491">
        <v>15291</v>
      </c>
      <c r="H64" s="491">
        <v>18221</v>
      </c>
      <c r="I64" s="491">
        <v>27539</v>
      </c>
      <c r="J64" s="491">
        <v>28898</v>
      </c>
      <c r="K64" s="491">
        <v>19994</v>
      </c>
      <c r="L64" s="491">
        <v>21356</v>
      </c>
      <c r="M64" s="487">
        <v>4.2023550740326959E-2</v>
      </c>
      <c r="N64" s="487">
        <v>2.4815756243060243E-2</v>
      </c>
      <c r="O64" s="487">
        <v>2.2050491377537371E-2</v>
      </c>
      <c r="P64" s="487">
        <v>2.056209238216903E-2</v>
      </c>
      <c r="Q64" s="487">
        <v>2.4470495332462185E-2</v>
      </c>
      <c r="R64" s="487">
        <v>3.7644160910710114E-2</v>
      </c>
      <c r="S64" s="487">
        <v>4.3492656907984845E-2</v>
      </c>
      <c r="T64" s="487">
        <v>2.8932490373442421E-2</v>
      </c>
      <c r="U64" s="487">
        <v>2.9440065287576887E-2</v>
      </c>
    </row>
    <row r="65" spans="2:21">
      <c r="B65" s="638"/>
      <c r="C65" s="490" t="s">
        <v>84</v>
      </c>
      <c r="D65" s="491">
        <v>692802</v>
      </c>
      <c r="E65" s="491">
        <v>734896</v>
      </c>
      <c r="F65" s="491">
        <v>743929</v>
      </c>
      <c r="G65" s="491">
        <v>743650</v>
      </c>
      <c r="H65" s="491">
        <v>744611</v>
      </c>
      <c r="I65" s="491">
        <v>731561</v>
      </c>
      <c r="J65" s="491">
        <v>664434</v>
      </c>
      <c r="K65" s="491">
        <v>691057</v>
      </c>
      <c r="L65" s="491">
        <v>725406</v>
      </c>
      <c r="M65" s="487">
        <v>1</v>
      </c>
      <c r="N65" s="487">
        <v>1</v>
      </c>
      <c r="O65" s="487">
        <v>1</v>
      </c>
      <c r="P65" s="487">
        <v>1</v>
      </c>
      <c r="Q65" s="487">
        <v>1</v>
      </c>
      <c r="R65" s="487">
        <v>1</v>
      </c>
      <c r="S65" s="487">
        <v>1</v>
      </c>
      <c r="T65" s="487">
        <v>1</v>
      </c>
      <c r="U65" s="487">
        <v>1</v>
      </c>
    </row>
    <row r="66" spans="2:21">
      <c r="B66" s="636" t="s">
        <v>303</v>
      </c>
      <c r="C66" s="490" t="s">
        <v>319</v>
      </c>
      <c r="D66" s="491">
        <v>424493</v>
      </c>
      <c r="E66" s="491">
        <v>441910</v>
      </c>
      <c r="F66" s="491">
        <v>446731</v>
      </c>
      <c r="G66" s="491">
        <v>455143</v>
      </c>
      <c r="H66" s="491">
        <v>458434</v>
      </c>
      <c r="I66" s="491">
        <v>468382</v>
      </c>
      <c r="J66" s="491">
        <v>443477</v>
      </c>
      <c r="K66" s="491">
        <v>442967</v>
      </c>
      <c r="L66" s="491">
        <v>450089</v>
      </c>
      <c r="M66" s="487">
        <v>0.94592221694844247</v>
      </c>
      <c r="N66" s="487">
        <v>0.96158323632130382</v>
      </c>
      <c r="O66" s="487">
        <v>0.96109833416879475</v>
      </c>
      <c r="P66" s="487">
        <v>0.96380207395862671</v>
      </c>
      <c r="Q66" s="487">
        <v>0.95965719501115754</v>
      </c>
      <c r="R66" s="487">
        <v>0.97308134184015838</v>
      </c>
      <c r="S66" s="487">
        <v>0.95335723836671871</v>
      </c>
      <c r="T66" s="487">
        <v>0.95446249846477382</v>
      </c>
      <c r="U66" s="487">
        <v>0.95395835629445624</v>
      </c>
    </row>
    <row r="67" spans="2:21">
      <c r="B67" s="637"/>
      <c r="C67" s="490" t="s">
        <v>320</v>
      </c>
      <c r="D67" s="491">
        <v>10588</v>
      </c>
      <c r="E67" s="491">
        <v>10152</v>
      </c>
      <c r="F67" s="491">
        <v>10356</v>
      </c>
      <c r="G67" s="491">
        <v>10607</v>
      </c>
      <c r="H67" s="491">
        <v>11316</v>
      </c>
      <c r="I67" s="491">
        <v>5007</v>
      </c>
      <c r="J67" s="491">
        <v>10390</v>
      </c>
      <c r="K67" s="491">
        <v>10945</v>
      </c>
      <c r="L67" s="491">
        <v>11457</v>
      </c>
      <c r="M67" s="487">
        <v>2.3593850624274392E-2</v>
      </c>
      <c r="N67" s="487">
        <v>2.20904551042834E-2</v>
      </c>
      <c r="O67" s="487">
        <v>2.2279927626809061E-2</v>
      </c>
      <c r="P67" s="487">
        <v>2.2461179450148971E-2</v>
      </c>
      <c r="Q67" s="487">
        <v>2.3688209903162196E-2</v>
      </c>
      <c r="R67" s="487">
        <v>1.0402232106685725E-2</v>
      </c>
      <c r="S67" s="487">
        <v>2.2335728136138305E-2</v>
      </c>
      <c r="T67" s="487">
        <v>2.3583228650660093E-2</v>
      </c>
      <c r="U67" s="487">
        <v>2.4282977118004628E-2</v>
      </c>
    </row>
    <row r="68" spans="2:21">
      <c r="B68" s="637"/>
      <c r="C68" s="490" t="s">
        <v>321</v>
      </c>
      <c r="D68" s="491">
        <v>13680</v>
      </c>
      <c r="E68" s="491">
        <v>7503</v>
      </c>
      <c r="F68" s="491">
        <v>7726</v>
      </c>
      <c r="G68" s="491">
        <v>6487</v>
      </c>
      <c r="H68" s="491">
        <v>7956</v>
      </c>
      <c r="I68" s="491">
        <v>7950</v>
      </c>
      <c r="J68" s="491">
        <v>11307</v>
      </c>
      <c r="K68" s="491">
        <v>10189</v>
      </c>
      <c r="L68" s="491">
        <v>10266</v>
      </c>
      <c r="M68" s="487">
        <v>3.048393242728312E-2</v>
      </c>
      <c r="N68" s="487">
        <v>1.6326308574412762E-2</v>
      </c>
      <c r="O68" s="487">
        <v>1.6621738204396178E-2</v>
      </c>
      <c r="P68" s="487">
        <v>1.3736746591224322E-2</v>
      </c>
      <c r="Q68" s="487">
        <v>1.6654595085680315E-2</v>
      </c>
      <c r="R68" s="487">
        <v>1.6516426053155883E-2</v>
      </c>
      <c r="S68" s="487">
        <v>2.4307033497143006E-2</v>
      </c>
      <c r="T68" s="487">
        <v>2.1954272884566074E-2</v>
      </c>
      <c r="U68" s="487">
        <v>2.1758666587539104E-2</v>
      </c>
    </row>
    <row r="69" spans="2:21">
      <c r="B69" s="638"/>
      <c r="C69" s="490" t="s">
        <v>84</v>
      </c>
      <c r="D69" s="491">
        <v>448761</v>
      </c>
      <c r="E69" s="491">
        <v>459565</v>
      </c>
      <c r="F69" s="491">
        <v>464813</v>
      </c>
      <c r="G69" s="491">
        <v>472237</v>
      </c>
      <c r="H69" s="491">
        <v>477706</v>
      </c>
      <c r="I69" s="491">
        <v>481339</v>
      </c>
      <c r="J69" s="491">
        <v>465174</v>
      </c>
      <c r="K69" s="491">
        <v>464101</v>
      </c>
      <c r="L69" s="491">
        <v>471812</v>
      </c>
      <c r="M69" s="487">
        <v>1</v>
      </c>
      <c r="N69" s="487">
        <v>1</v>
      </c>
      <c r="O69" s="487">
        <v>1</v>
      </c>
      <c r="P69" s="487">
        <v>1</v>
      </c>
      <c r="Q69" s="487">
        <v>1</v>
      </c>
      <c r="R69" s="487">
        <v>1</v>
      </c>
      <c r="S69" s="487">
        <v>1</v>
      </c>
      <c r="T69" s="487">
        <v>1</v>
      </c>
      <c r="U69" s="487">
        <v>1</v>
      </c>
    </row>
    <row r="70" spans="2:21">
      <c r="B70" s="636" t="s">
        <v>304</v>
      </c>
      <c r="C70" s="490" t="s">
        <v>319</v>
      </c>
      <c r="D70" s="491">
        <v>182613</v>
      </c>
      <c r="E70" s="491">
        <v>189788</v>
      </c>
      <c r="F70" s="491">
        <v>188681</v>
      </c>
      <c r="G70" s="491">
        <v>186012</v>
      </c>
      <c r="H70" s="491">
        <v>188679</v>
      </c>
      <c r="I70" s="491">
        <v>195818</v>
      </c>
      <c r="J70" s="491">
        <v>196564</v>
      </c>
      <c r="K70" s="491">
        <v>197909</v>
      </c>
      <c r="L70" s="491">
        <v>202080</v>
      </c>
      <c r="M70" s="487">
        <v>0.97159381118583465</v>
      </c>
      <c r="N70" s="487">
        <v>0.97843492068401983</v>
      </c>
      <c r="O70" s="487">
        <v>0.97788016522500765</v>
      </c>
      <c r="P70" s="487">
        <v>0.97774460435436228</v>
      </c>
      <c r="Q70" s="487">
        <v>0.97850878785207163</v>
      </c>
      <c r="R70" s="487">
        <v>0.98380241356095699</v>
      </c>
      <c r="S70" s="487">
        <v>0.97241034723287212</v>
      </c>
      <c r="T70" s="487">
        <v>0.97006131841954346</v>
      </c>
      <c r="U70" s="487">
        <v>0.9719122739515198</v>
      </c>
    </row>
    <row r="71" spans="2:21">
      <c r="B71" s="637"/>
      <c r="C71" s="490" t="s">
        <v>320</v>
      </c>
      <c r="D71" s="491">
        <v>2706</v>
      </c>
      <c r="E71" s="491">
        <v>2609</v>
      </c>
      <c r="F71" s="491">
        <v>2753</v>
      </c>
      <c r="G71" s="491">
        <v>2860</v>
      </c>
      <c r="H71" s="491">
        <v>2739</v>
      </c>
      <c r="I71" s="491">
        <v>1153</v>
      </c>
      <c r="J71" s="491">
        <v>2905</v>
      </c>
      <c r="K71" s="491">
        <v>3391</v>
      </c>
      <c r="L71" s="491">
        <v>2982</v>
      </c>
      <c r="M71" s="487">
        <v>1.4397292925853409E-2</v>
      </c>
      <c r="N71" s="487">
        <v>1.3450464244655128E-2</v>
      </c>
      <c r="O71" s="487">
        <v>1.4268019010204769E-2</v>
      </c>
      <c r="P71" s="487">
        <v>1.5033167583024084E-2</v>
      </c>
      <c r="Q71" s="487">
        <v>1.420473698677025E-2</v>
      </c>
      <c r="R71" s="487">
        <v>5.7927472593723934E-3</v>
      </c>
      <c r="S71" s="487">
        <v>1.4371156766811286E-2</v>
      </c>
      <c r="T71" s="487">
        <v>1.6621163922614292E-2</v>
      </c>
      <c r="U71" s="487">
        <v>1.4342054636398614E-2</v>
      </c>
    </row>
    <row r="72" spans="2:21">
      <c r="B72" s="637"/>
      <c r="C72" s="490" t="s">
        <v>321</v>
      </c>
      <c r="D72" s="491">
        <v>2633</v>
      </c>
      <c r="E72" s="491">
        <v>1574</v>
      </c>
      <c r="F72" s="491">
        <v>1515</v>
      </c>
      <c r="G72" s="491">
        <v>1374</v>
      </c>
      <c r="H72" s="491">
        <v>1405</v>
      </c>
      <c r="I72" s="491">
        <v>2071</v>
      </c>
      <c r="J72" s="491">
        <v>2672</v>
      </c>
      <c r="K72" s="491">
        <v>2717</v>
      </c>
      <c r="L72" s="491">
        <v>2858</v>
      </c>
      <c r="M72" s="487">
        <v>1.4008895888311909E-2</v>
      </c>
      <c r="N72" s="487">
        <v>8.1146150713250955E-3</v>
      </c>
      <c r="O72" s="487">
        <v>7.8518157647875855E-3</v>
      </c>
      <c r="P72" s="487">
        <v>7.2222280626136684E-3</v>
      </c>
      <c r="Q72" s="487">
        <v>7.2864751611581603E-3</v>
      </c>
      <c r="R72" s="487">
        <v>1.0404839179670623E-2</v>
      </c>
      <c r="S72" s="487">
        <v>1.3218496000316611E-2</v>
      </c>
      <c r="T72" s="487">
        <v>1.3317517657842238E-2</v>
      </c>
      <c r="U72" s="487">
        <v>1.3745671412081569E-2</v>
      </c>
    </row>
    <row r="73" spans="2:21">
      <c r="B73" s="638"/>
      <c r="C73" s="490" t="s">
        <v>84</v>
      </c>
      <c r="D73" s="491">
        <v>187952</v>
      </c>
      <c r="E73" s="491">
        <v>193971</v>
      </c>
      <c r="F73" s="491">
        <v>192949</v>
      </c>
      <c r="G73" s="491">
        <v>190246</v>
      </c>
      <c r="H73" s="491">
        <v>192823</v>
      </c>
      <c r="I73" s="491">
        <v>199042</v>
      </c>
      <c r="J73" s="491">
        <v>202141</v>
      </c>
      <c r="K73" s="491">
        <v>204017</v>
      </c>
      <c r="L73" s="491">
        <v>207920</v>
      </c>
      <c r="M73" s="487">
        <v>1</v>
      </c>
      <c r="N73" s="487">
        <v>1</v>
      </c>
      <c r="O73" s="487">
        <v>1</v>
      </c>
      <c r="P73" s="487">
        <v>1</v>
      </c>
      <c r="Q73" s="487">
        <v>1</v>
      </c>
      <c r="R73" s="487">
        <v>1</v>
      </c>
      <c r="S73" s="487">
        <v>1</v>
      </c>
      <c r="T73" s="487">
        <v>1</v>
      </c>
      <c r="U73" s="487">
        <v>1</v>
      </c>
    </row>
    <row r="74" spans="2:21">
      <c r="B74" s="636" t="s">
        <v>84</v>
      </c>
      <c r="C74" s="490" t="s">
        <v>319</v>
      </c>
      <c r="D74" s="486">
        <v>1399165</v>
      </c>
      <c r="E74" s="486">
        <v>1481230</v>
      </c>
      <c r="F74" s="486">
        <v>1500867</v>
      </c>
      <c r="G74" s="486">
        <v>1509395</v>
      </c>
      <c r="H74" s="486">
        <v>1513415</v>
      </c>
      <c r="I74" s="486">
        <v>1502244</v>
      </c>
      <c r="J74" s="486">
        <v>1384535</v>
      </c>
      <c r="K74" s="486">
        <v>1444527</v>
      </c>
      <c r="L74" s="486">
        <v>1491016</v>
      </c>
      <c r="M74" s="487">
        <v>0.94815318288456663</v>
      </c>
      <c r="N74" s="487">
        <v>0.96591835377249602</v>
      </c>
      <c r="O74" s="487">
        <v>0.96718060879136181</v>
      </c>
      <c r="P74" s="487">
        <v>0.96905485700711669</v>
      </c>
      <c r="Q74" s="487">
        <v>0.96456682876463506</v>
      </c>
      <c r="R74" s="487">
        <v>0.95888690163877921</v>
      </c>
      <c r="S74" s="487">
        <v>0.94982094835629216</v>
      </c>
      <c r="T74" s="487">
        <v>0.95903035179722718</v>
      </c>
      <c r="U74" s="487">
        <v>0.95869367011775541</v>
      </c>
    </row>
    <row r="75" spans="2:21">
      <c r="B75" s="637"/>
      <c r="C75" s="490" t="s">
        <v>320</v>
      </c>
      <c r="D75" s="486">
        <v>17913</v>
      </c>
      <c r="E75" s="486">
        <v>17622</v>
      </c>
      <c r="F75" s="486">
        <v>18017</v>
      </c>
      <c r="G75" s="486">
        <v>18258</v>
      </c>
      <c r="H75" s="486">
        <v>18973</v>
      </c>
      <c r="I75" s="486">
        <v>11243</v>
      </c>
      <c r="J75" s="486">
        <v>17257</v>
      </c>
      <c r="K75" s="486">
        <v>19223</v>
      </c>
      <c r="L75" s="486">
        <v>19261</v>
      </c>
      <c r="M75" s="487">
        <v>1.2138859937899564E-2</v>
      </c>
      <c r="N75" s="487">
        <v>1.1491404596300997E-2</v>
      </c>
      <c r="O75" s="487">
        <v>1.16104178642038E-2</v>
      </c>
      <c r="P75" s="487">
        <v>1.1721917443237813E-2</v>
      </c>
      <c r="Q75" s="487">
        <v>1.2092338480952957E-2</v>
      </c>
      <c r="R75" s="487">
        <v>7.1764410010123486E-3</v>
      </c>
      <c r="S75" s="487">
        <v>1.1838675155040886E-2</v>
      </c>
      <c r="T75" s="487">
        <v>1.2762267823722296E-2</v>
      </c>
      <c r="U75" s="487">
        <v>1.2384440395098433E-2</v>
      </c>
    </row>
    <row r="76" spans="2:21">
      <c r="B76" s="637"/>
      <c r="C76" s="490" t="s">
        <v>321</v>
      </c>
      <c r="D76" s="486">
        <v>58596</v>
      </c>
      <c r="E76" s="486">
        <v>34642</v>
      </c>
      <c r="F76" s="486">
        <v>32912</v>
      </c>
      <c r="G76" s="486">
        <v>29942</v>
      </c>
      <c r="H76" s="486">
        <v>36622</v>
      </c>
      <c r="I76" s="486">
        <v>53167</v>
      </c>
      <c r="J76" s="486">
        <v>55888</v>
      </c>
      <c r="K76" s="486">
        <v>42487</v>
      </c>
      <c r="L76" s="486">
        <v>44981</v>
      </c>
      <c r="M76" s="487">
        <v>3.9707957177533788E-2</v>
      </c>
      <c r="N76" s="487">
        <v>2.259024163120299E-2</v>
      </c>
      <c r="O76" s="487">
        <v>2.1208973344434449E-2</v>
      </c>
      <c r="P76" s="487">
        <v>1.9223225549645447E-2</v>
      </c>
      <c r="Q76" s="487">
        <v>2.3340832754412018E-2</v>
      </c>
      <c r="R76" s="487">
        <v>3.3936657360208441E-2</v>
      </c>
      <c r="S76" s="487">
        <v>3.8340376488666922E-2</v>
      </c>
      <c r="T76" s="487">
        <v>2.8207380379050573E-2</v>
      </c>
      <c r="U76" s="487">
        <v>2.8921889487146184E-2</v>
      </c>
    </row>
    <row r="77" spans="2:21">
      <c r="B77" s="638"/>
      <c r="C77" s="480" t="s">
        <v>84</v>
      </c>
      <c r="D77" s="499">
        <v>1475674</v>
      </c>
      <c r="E77" s="499">
        <v>1533494</v>
      </c>
      <c r="F77" s="499">
        <v>1551796</v>
      </c>
      <c r="G77" s="499">
        <v>1557595</v>
      </c>
      <c r="H77" s="499">
        <v>1569010</v>
      </c>
      <c r="I77" s="499">
        <v>1566654</v>
      </c>
      <c r="J77" s="499">
        <v>1457680</v>
      </c>
      <c r="K77" s="499">
        <v>1506237</v>
      </c>
      <c r="L77" s="499">
        <v>1555258</v>
      </c>
      <c r="M77" s="498">
        <v>1</v>
      </c>
      <c r="N77" s="498">
        <v>1</v>
      </c>
      <c r="O77" s="498">
        <v>1</v>
      </c>
      <c r="P77" s="498">
        <v>1</v>
      </c>
      <c r="Q77" s="498">
        <v>1</v>
      </c>
      <c r="R77" s="498">
        <v>1</v>
      </c>
      <c r="S77" s="498">
        <v>1</v>
      </c>
      <c r="T77" s="498">
        <v>1</v>
      </c>
      <c r="U77" s="498">
        <v>1</v>
      </c>
    </row>
    <row r="79" spans="2:21" s="12" customFormat="1" ht="12.75" customHeight="1">
      <c r="B79" s="532" t="s">
        <v>324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77"/>
      <c r="P79" s="68"/>
      <c r="Q79" s="68"/>
      <c r="R79" s="68"/>
      <c r="S79" s="68"/>
    </row>
    <row r="80" spans="2:21" s="12" customFormat="1">
      <c r="B80" s="53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Q80" s="68"/>
      <c r="R80" s="68"/>
    </row>
    <row r="81" spans="2:18" s="12" customFormat="1">
      <c r="B81" s="532" t="s">
        <v>325</v>
      </c>
      <c r="C81" s="532"/>
      <c r="D81" s="532"/>
      <c r="E81" s="532"/>
      <c r="F81" s="532"/>
      <c r="G81" s="532"/>
      <c r="H81" s="532"/>
      <c r="I81" s="532"/>
      <c r="J81" s="532"/>
      <c r="K81" s="68"/>
      <c r="L81" s="68"/>
      <c r="M81" s="68"/>
      <c r="N81" s="68"/>
      <c r="Q81" s="68"/>
      <c r="R81" s="68"/>
    </row>
    <row r="82" spans="2:18" s="12" customFormat="1">
      <c r="B82" s="532" t="s">
        <v>326</v>
      </c>
      <c r="C82" s="532"/>
      <c r="D82" s="532"/>
      <c r="E82" s="532"/>
      <c r="F82" s="532"/>
      <c r="G82" s="532"/>
      <c r="H82" s="532"/>
      <c r="I82" s="532"/>
      <c r="J82" s="532"/>
      <c r="K82" s="68"/>
      <c r="L82" s="68"/>
      <c r="M82" s="68"/>
      <c r="N82" s="68"/>
      <c r="Q82" s="68"/>
      <c r="R82" s="68"/>
    </row>
    <row r="83" spans="2:18">
      <c r="B83" s="532" t="s">
        <v>327</v>
      </c>
      <c r="C83" s="532"/>
      <c r="D83" s="532"/>
      <c r="E83" s="532"/>
      <c r="F83" s="532"/>
      <c r="G83" s="532"/>
      <c r="H83" s="532"/>
      <c r="I83" s="532"/>
      <c r="J83" s="532"/>
    </row>
    <row r="84" spans="2:18">
      <c r="B84" s="532" t="s">
        <v>328</v>
      </c>
      <c r="C84" s="532"/>
      <c r="D84" s="532"/>
      <c r="E84" s="532"/>
      <c r="F84" s="532"/>
      <c r="G84" s="532"/>
      <c r="H84" s="532"/>
      <c r="I84" s="532"/>
      <c r="J84" s="532"/>
    </row>
    <row r="85" spans="2:18">
      <c r="B85" s="533" t="s">
        <v>329</v>
      </c>
    </row>
    <row r="86" spans="2:18">
      <c r="B86" s="532" t="s">
        <v>264</v>
      </c>
    </row>
    <row r="87" spans="2:18">
      <c r="B87" s="63"/>
    </row>
    <row r="88" spans="2:18">
      <c r="B88" s="78" t="s">
        <v>218</v>
      </c>
      <c r="C88" s="78"/>
      <c r="D88" s="78"/>
      <c r="E88" s="78"/>
      <c r="F88" s="204" t="s">
        <v>219</v>
      </c>
      <c r="G88" s="78"/>
      <c r="H88" s="78"/>
      <c r="I88" s="78"/>
      <c r="J88" s="78"/>
      <c r="K88" s="78"/>
      <c r="L88" s="78"/>
      <c r="M88" s="78"/>
      <c r="N88" s="78"/>
      <c r="O88" s="78"/>
    </row>
    <row r="89" spans="2:18">
      <c r="B89" s="63"/>
    </row>
    <row r="91" spans="2:18" ht="17.25">
      <c r="B91" s="531"/>
    </row>
  </sheetData>
  <mergeCells count="18">
    <mergeCell ref="B42:B45"/>
    <mergeCell ref="B46:B49"/>
    <mergeCell ref="B50:B53"/>
    <mergeCell ref="B10:B13"/>
    <mergeCell ref="B14:B17"/>
    <mergeCell ref="B18:B21"/>
    <mergeCell ref="B22:B25"/>
    <mergeCell ref="B26:B29"/>
    <mergeCell ref="E2:Q2"/>
    <mergeCell ref="E3:Q3"/>
    <mergeCell ref="E4:Q4"/>
    <mergeCell ref="B34:B37"/>
    <mergeCell ref="B38:B41"/>
    <mergeCell ref="B58:B61"/>
    <mergeCell ref="B62:B65"/>
    <mergeCell ref="B66:B69"/>
    <mergeCell ref="B70:B73"/>
    <mergeCell ref="B74:B77"/>
  </mergeCells>
  <hyperlinks>
    <hyperlink ref="B85" r:id="rId1" display="https://portalsineb.mineducacion.gov.co/portal/secciones/Informacion-Estadistica/412165:Estadisticas-e-indicadores" xr:uid="{84968877-B072-4EDB-9310-FCA183D40E45}"/>
    <hyperlink ref="F88" r:id="rId2" xr:uid="{09CE40FB-E5B5-4FDA-9410-38024EA70262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8"/>
  </sheetPr>
  <dimension ref="A2:Y80"/>
  <sheetViews>
    <sheetView showGridLines="0" topLeftCell="E6" zoomScale="90" zoomScaleNormal="90" workbookViewId="0">
      <selection activeCell="E6" sqref="E6"/>
    </sheetView>
  </sheetViews>
  <sheetFormatPr defaultColWidth="11.42578125" defaultRowHeight="12.75"/>
  <cols>
    <col min="1" max="1" width="2" style="311" customWidth="1"/>
    <col min="2" max="2" width="21.28515625" style="311" customWidth="1"/>
    <col min="3" max="7" width="11.85546875" style="311" bestFit="1" customWidth="1"/>
    <col min="8" max="8" width="12.85546875" style="311" bestFit="1" customWidth="1"/>
    <col min="9" max="9" width="10.7109375" style="311" bestFit="1" customWidth="1"/>
    <col min="10" max="10" width="11.7109375" style="311" bestFit="1" customWidth="1"/>
    <col min="11" max="11" width="10.7109375" style="311" bestFit="1" customWidth="1"/>
    <col min="12" max="12" width="11.7109375" style="311" bestFit="1" customWidth="1"/>
    <col min="13" max="13" width="10.7109375" style="311" bestFit="1" customWidth="1"/>
    <col min="14" max="14" width="11.7109375" style="311" bestFit="1" customWidth="1"/>
    <col min="15" max="15" width="10.7109375" style="311" bestFit="1" customWidth="1"/>
    <col min="16" max="16" width="11.7109375" style="311" bestFit="1" customWidth="1"/>
    <col min="17" max="17" width="10.7109375" style="311" bestFit="1" customWidth="1"/>
    <col min="18" max="18" width="12.85546875" style="311" bestFit="1" customWidth="1"/>
    <col min="19" max="19" width="13.140625" style="311" customWidth="1"/>
    <col min="20" max="20" width="13.5703125" style="311" customWidth="1"/>
    <col min="21" max="24" width="17.85546875" style="311" customWidth="1"/>
    <col min="25" max="25" width="14.140625" style="311" customWidth="1"/>
    <col min="26" max="26" width="17" style="311" customWidth="1"/>
    <col min="27" max="16384" width="11.42578125" style="311"/>
  </cols>
  <sheetData>
    <row r="2" spans="2:13" ht="28.9" customHeight="1">
      <c r="E2" s="580" t="s">
        <v>0</v>
      </c>
      <c r="F2" s="581"/>
      <c r="G2" s="581"/>
      <c r="H2" s="581"/>
      <c r="I2" s="581"/>
      <c r="J2" s="581"/>
      <c r="K2" s="581"/>
      <c r="L2" s="582"/>
    </row>
    <row r="3" spans="2:13" ht="15.6" customHeight="1">
      <c r="E3" s="583" t="s">
        <v>74</v>
      </c>
      <c r="F3" s="584"/>
      <c r="G3" s="584"/>
      <c r="H3" s="584"/>
      <c r="I3" s="584"/>
      <c r="J3" s="584"/>
      <c r="K3" s="584"/>
      <c r="L3" s="585"/>
    </row>
    <row r="4" spans="2:13" ht="15.6" customHeight="1">
      <c r="E4" s="583" t="s">
        <v>75</v>
      </c>
      <c r="F4" s="584"/>
      <c r="G4" s="584"/>
      <c r="H4" s="584"/>
      <c r="I4" s="584"/>
      <c r="J4" s="584"/>
      <c r="K4" s="584"/>
      <c r="L4" s="585"/>
    </row>
    <row r="5" spans="2:13" ht="15.75">
      <c r="E5" s="586" t="s">
        <v>2</v>
      </c>
      <c r="F5" s="587"/>
      <c r="G5" s="587"/>
      <c r="H5" s="587"/>
      <c r="I5" s="587"/>
      <c r="J5" s="587"/>
      <c r="K5" s="587"/>
      <c r="L5" s="588"/>
    </row>
    <row r="7" spans="2:13" s="255" customFormat="1"/>
    <row r="8" spans="2:13" s="255" customFormat="1" ht="15.75">
      <c r="B8" s="310" t="s">
        <v>76</v>
      </c>
    </row>
    <row r="9" spans="2:13" s="255" customFormat="1">
      <c r="G9" s="312"/>
      <c r="H9" s="312"/>
    </row>
    <row r="10" spans="2:13" s="259" customFormat="1">
      <c r="B10" s="257" t="s">
        <v>77</v>
      </c>
      <c r="C10" s="257">
        <v>2015</v>
      </c>
      <c r="D10" s="257">
        <v>2016</v>
      </c>
      <c r="E10" s="257">
        <v>2017</v>
      </c>
      <c r="F10" s="257">
        <v>2018</v>
      </c>
      <c r="G10" s="257">
        <v>2019</v>
      </c>
      <c r="H10" s="257">
        <v>2020</v>
      </c>
      <c r="I10" s="257">
        <v>2021</v>
      </c>
      <c r="J10" s="257">
        <v>2022</v>
      </c>
      <c r="K10" s="257">
        <v>2023</v>
      </c>
      <c r="L10" s="255"/>
      <c r="M10" s="255"/>
    </row>
    <row r="11" spans="2:13" s="255" customFormat="1">
      <c r="B11" s="261" t="s">
        <v>78</v>
      </c>
      <c r="C11" s="320">
        <v>1854942</v>
      </c>
      <c r="D11" s="320">
        <v>1773583</v>
      </c>
      <c r="E11" s="320">
        <v>1756052</v>
      </c>
      <c r="F11" s="308">
        <v>1662099</v>
      </c>
      <c r="G11" s="308">
        <v>1630673</v>
      </c>
      <c r="H11" s="308">
        <v>1592269</v>
      </c>
      <c r="I11" s="308">
        <v>1508274</v>
      </c>
      <c r="J11" s="320">
        <v>1427253</v>
      </c>
      <c r="K11" s="320">
        <v>1364415</v>
      </c>
      <c r="M11" s="546"/>
    </row>
    <row r="12" spans="2:13" s="255" customFormat="1">
      <c r="B12" s="261" t="s">
        <v>79</v>
      </c>
      <c r="C12" s="320">
        <v>5356762</v>
      </c>
      <c r="D12" s="320">
        <v>5222762</v>
      </c>
      <c r="E12" s="320">
        <v>5035894</v>
      </c>
      <c r="F12" s="308">
        <v>4856830</v>
      </c>
      <c r="G12" s="308">
        <v>4822860</v>
      </c>
      <c r="H12" s="308">
        <v>4803009</v>
      </c>
      <c r="I12" s="308">
        <v>4717858</v>
      </c>
      <c r="J12" s="320">
        <v>4663705</v>
      </c>
      <c r="K12" s="320">
        <v>4552068</v>
      </c>
      <c r="M12" s="546"/>
    </row>
    <row r="13" spans="2:13" s="255" customFormat="1">
      <c r="B13" s="261" t="s">
        <v>80</v>
      </c>
      <c r="C13" s="320">
        <v>2016777</v>
      </c>
      <c r="D13" s="320">
        <v>1975920</v>
      </c>
      <c r="E13" s="320">
        <v>1900512</v>
      </c>
      <c r="F13" s="308">
        <v>1857436</v>
      </c>
      <c r="G13" s="308">
        <v>1847070</v>
      </c>
      <c r="H13" s="308">
        <v>1832553</v>
      </c>
      <c r="I13" s="308">
        <v>1838269</v>
      </c>
      <c r="J13" s="320">
        <v>1794608</v>
      </c>
      <c r="K13" s="320">
        <v>1729273</v>
      </c>
      <c r="M13" s="546"/>
    </row>
    <row r="14" spans="2:13" s="255" customFormat="1" ht="13.5" customHeight="1">
      <c r="B14" s="261" t="s">
        <v>81</v>
      </c>
      <c r="C14" s="320">
        <v>257190</v>
      </c>
      <c r="D14" s="320">
        <v>273103</v>
      </c>
      <c r="E14" s="320">
        <v>260728</v>
      </c>
      <c r="F14" s="308">
        <v>284345</v>
      </c>
      <c r="G14" s="308">
        <v>279477</v>
      </c>
      <c r="H14" s="308">
        <v>235871</v>
      </c>
      <c r="I14" s="308">
        <v>234065</v>
      </c>
      <c r="J14" s="320">
        <v>264590</v>
      </c>
      <c r="K14" s="370">
        <v>245736</v>
      </c>
      <c r="M14" s="546"/>
    </row>
    <row r="15" spans="2:13" s="255" customFormat="1">
      <c r="B15" s="261" t="s">
        <v>82</v>
      </c>
      <c r="C15" s="320">
        <v>421490</v>
      </c>
      <c r="D15" s="320">
        <v>418542</v>
      </c>
      <c r="E15" s="320">
        <v>385646</v>
      </c>
      <c r="F15" s="308">
        <v>377182</v>
      </c>
      <c r="G15" s="308">
        <v>375261</v>
      </c>
      <c r="H15" s="308">
        <v>276656</v>
      </c>
      <c r="I15" s="308">
        <v>267809</v>
      </c>
      <c r="J15" s="370">
        <v>280229</v>
      </c>
      <c r="K15" s="320">
        <v>278996</v>
      </c>
      <c r="L15" s="259"/>
      <c r="M15" s="547"/>
    </row>
    <row r="16" spans="2:13" s="255" customFormat="1">
      <c r="B16" s="261" t="s">
        <v>83</v>
      </c>
      <c r="C16" s="320">
        <v>331984</v>
      </c>
      <c r="D16" s="320">
        <v>530970</v>
      </c>
      <c r="E16" s="320">
        <v>770463</v>
      </c>
      <c r="F16" s="308">
        <v>1066805</v>
      </c>
      <c r="G16" s="308">
        <v>1203873</v>
      </c>
      <c r="H16" s="308">
        <v>1282298</v>
      </c>
      <c r="I16" s="308">
        <v>1412996</v>
      </c>
      <c r="J16" s="320">
        <v>1535826</v>
      </c>
      <c r="K16" s="320">
        <v>1629646</v>
      </c>
      <c r="M16" s="546"/>
    </row>
    <row r="17" spans="2:20" s="255" customFormat="1">
      <c r="B17" s="257" t="s">
        <v>84</v>
      </c>
      <c r="C17" s="321">
        <v>10239145</v>
      </c>
      <c r="D17" s="321">
        <v>10194880</v>
      </c>
      <c r="E17" s="322">
        <v>10109295</v>
      </c>
      <c r="F17" s="309">
        <v>10104697</v>
      </c>
      <c r="G17" s="309">
        <v>10159214</v>
      </c>
      <c r="H17" s="309">
        <v>10022656</v>
      </c>
      <c r="I17" s="309">
        <v>9979271</v>
      </c>
      <c r="J17" s="322">
        <v>9966211</v>
      </c>
      <c r="K17" s="322">
        <v>9800134</v>
      </c>
    </row>
    <row r="18" spans="2:20" s="255" customFormat="1"/>
    <row r="19" spans="2:20" s="255" customFormat="1"/>
    <row r="20" spans="2:20" s="255" customFormat="1" ht="15.75">
      <c r="B20" s="310" t="s">
        <v>85</v>
      </c>
      <c r="K20" s="391"/>
    </row>
    <row r="21" spans="2:20" s="255" customFormat="1"/>
    <row r="22" spans="2:20" s="255" customFormat="1">
      <c r="B22" s="277" t="s">
        <v>5</v>
      </c>
      <c r="C22" s="597">
        <v>2015</v>
      </c>
      <c r="D22" s="598"/>
      <c r="E22" s="597">
        <v>2016</v>
      </c>
      <c r="F22" s="598"/>
      <c r="G22" s="597">
        <v>2017</v>
      </c>
      <c r="H22" s="598"/>
      <c r="I22" s="597">
        <v>2018</v>
      </c>
      <c r="J22" s="598"/>
      <c r="K22" s="306">
        <v>2019</v>
      </c>
      <c r="L22" s="307"/>
      <c r="M22" s="306">
        <v>2020</v>
      </c>
      <c r="N22" s="307"/>
      <c r="O22" s="306">
        <v>2021</v>
      </c>
      <c r="P22" s="307"/>
      <c r="Q22" s="597">
        <v>2022</v>
      </c>
      <c r="R22" s="598"/>
      <c r="S22" s="597">
        <v>2023</v>
      </c>
      <c r="T22" s="598"/>
    </row>
    <row r="23" spans="2:20" s="255" customFormat="1">
      <c r="B23" s="257" t="s">
        <v>77</v>
      </c>
      <c r="C23" s="257" t="s">
        <v>86</v>
      </c>
      <c r="D23" s="257" t="s">
        <v>87</v>
      </c>
      <c r="E23" s="257" t="s">
        <v>86</v>
      </c>
      <c r="F23" s="257" t="s">
        <v>87</v>
      </c>
      <c r="G23" s="257" t="s">
        <v>86</v>
      </c>
      <c r="H23" s="257" t="s">
        <v>87</v>
      </c>
      <c r="I23" s="257" t="s">
        <v>86</v>
      </c>
      <c r="J23" s="257" t="s">
        <v>87</v>
      </c>
      <c r="K23" s="257" t="s">
        <v>86</v>
      </c>
      <c r="L23" s="257" t="s">
        <v>87</v>
      </c>
      <c r="M23" s="257" t="s">
        <v>86</v>
      </c>
      <c r="N23" s="257" t="s">
        <v>87</v>
      </c>
      <c r="O23" s="257" t="s">
        <v>86</v>
      </c>
      <c r="P23" s="257" t="s">
        <v>87</v>
      </c>
      <c r="Q23" s="257" t="s">
        <v>86</v>
      </c>
      <c r="R23" s="257" t="s">
        <v>87</v>
      </c>
      <c r="S23" s="257" t="s">
        <v>86</v>
      </c>
      <c r="T23" s="257" t="s">
        <v>87</v>
      </c>
    </row>
    <row r="24" spans="2:20" s="255" customFormat="1">
      <c r="B24" s="261" t="s">
        <v>78</v>
      </c>
      <c r="C24" s="320">
        <v>764926</v>
      </c>
      <c r="D24" s="320">
        <v>1090016</v>
      </c>
      <c r="E24" s="320">
        <v>700112</v>
      </c>
      <c r="F24" s="320">
        <v>1073471</v>
      </c>
      <c r="G24" s="320">
        <v>686014</v>
      </c>
      <c r="H24" s="320">
        <v>1070038</v>
      </c>
      <c r="I24" s="308">
        <v>626827</v>
      </c>
      <c r="J24" s="308">
        <v>1035272</v>
      </c>
      <c r="K24" s="308">
        <v>603113</v>
      </c>
      <c r="L24" s="308">
        <v>1027560</v>
      </c>
      <c r="M24" s="308">
        <v>590986</v>
      </c>
      <c r="N24" s="308">
        <v>1001283</v>
      </c>
      <c r="O24" s="308">
        <v>584408</v>
      </c>
      <c r="P24" s="308">
        <v>923866</v>
      </c>
      <c r="Q24" s="320">
        <v>487171</v>
      </c>
      <c r="R24" s="320">
        <v>940082</v>
      </c>
      <c r="S24" s="320">
        <v>474413</v>
      </c>
      <c r="T24" s="320">
        <v>890002</v>
      </c>
    </row>
    <row r="25" spans="2:20" s="255" customFormat="1">
      <c r="B25" s="261" t="s">
        <v>79</v>
      </c>
      <c r="C25" s="320">
        <v>4550456</v>
      </c>
      <c r="D25" s="320">
        <v>806306</v>
      </c>
      <c r="E25" s="320">
        <v>4436994</v>
      </c>
      <c r="F25" s="320">
        <v>785768</v>
      </c>
      <c r="G25" s="320">
        <v>4255160</v>
      </c>
      <c r="H25" s="320">
        <v>780734</v>
      </c>
      <c r="I25" s="308">
        <v>4079008</v>
      </c>
      <c r="J25" s="308">
        <v>777822</v>
      </c>
      <c r="K25" s="308">
        <v>4030559</v>
      </c>
      <c r="L25" s="308">
        <v>792301</v>
      </c>
      <c r="M25" s="308">
        <v>4023785</v>
      </c>
      <c r="N25" s="308">
        <v>779224</v>
      </c>
      <c r="O25" s="308">
        <v>4017941</v>
      </c>
      <c r="P25" s="308">
        <v>699917</v>
      </c>
      <c r="Q25" s="320">
        <v>3910341</v>
      </c>
      <c r="R25" s="320">
        <v>753364</v>
      </c>
      <c r="S25" s="320">
        <v>3874080</v>
      </c>
      <c r="T25" s="320">
        <v>677988</v>
      </c>
    </row>
    <row r="26" spans="2:20" s="255" customFormat="1">
      <c r="B26" s="261" t="s">
        <v>80</v>
      </c>
      <c r="C26" s="320">
        <v>1806745</v>
      </c>
      <c r="D26" s="320">
        <v>210032</v>
      </c>
      <c r="E26" s="320">
        <v>1785590</v>
      </c>
      <c r="F26" s="320">
        <v>190330</v>
      </c>
      <c r="G26" s="320">
        <v>1728837</v>
      </c>
      <c r="H26" s="320">
        <v>171675</v>
      </c>
      <c r="I26" s="308">
        <v>1693113</v>
      </c>
      <c r="J26" s="308">
        <v>164323</v>
      </c>
      <c r="K26" s="308">
        <v>1682498</v>
      </c>
      <c r="L26" s="308">
        <v>164572</v>
      </c>
      <c r="M26" s="308">
        <v>1672850</v>
      </c>
      <c r="N26" s="308">
        <v>159703</v>
      </c>
      <c r="O26" s="308">
        <v>1690693</v>
      </c>
      <c r="P26" s="308">
        <v>147576</v>
      </c>
      <c r="Q26" s="320">
        <v>1631135</v>
      </c>
      <c r="R26" s="320">
        <v>163473</v>
      </c>
      <c r="S26" s="320">
        <v>1623813</v>
      </c>
      <c r="T26" s="320">
        <v>105460</v>
      </c>
    </row>
    <row r="27" spans="2:20" s="255" customFormat="1">
      <c r="B27" s="261" t="s">
        <v>81</v>
      </c>
      <c r="C27" s="320">
        <v>232953</v>
      </c>
      <c r="D27" s="320">
        <v>24237</v>
      </c>
      <c r="E27" s="320">
        <v>247011</v>
      </c>
      <c r="F27" s="320">
        <v>26092</v>
      </c>
      <c r="G27" s="320">
        <v>233464</v>
      </c>
      <c r="H27" s="320">
        <v>27264</v>
      </c>
      <c r="I27" s="308">
        <v>258452</v>
      </c>
      <c r="J27" s="308">
        <v>25893</v>
      </c>
      <c r="K27" s="308">
        <v>252241</v>
      </c>
      <c r="L27" s="308">
        <v>27236</v>
      </c>
      <c r="M27" s="308">
        <v>205171</v>
      </c>
      <c r="N27" s="308">
        <v>30700</v>
      </c>
      <c r="O27" s="308">
        <v>198753</v>
      </c>
      <c r="P27" s="308">
        <v>35312</v>
      </c>
      <c r="Q27" s="320">
        <v>223404</v>
      </c>
      <c r="R27" s="320">
        <v>41186</v>
      </c>
      <c r="S27" s="320">
        <v>202817</v>
      </c>
      <c r="T27" s="320">
        <v>42919</v>
      </c>
    </row>
    <row r="28" spans="2:20" s="255" customFormat="1">
      <c r="B28" s="261" t="s">
        <v>82</v>
      </c>
      <c r="C28" s="320">
        <v>301794</v>
      </c>
      <c r="D28" s="320">
        <v>119696</v>
      </c>
      <c r="E28" s="320">
        <v>294337</v>
      </c>
      <c r="F28" s="320">
        <v>124205</v>
      </c>
      <c r="G28" s="320">
        <v>263174</v>
      </c>
      <c r="H28" s="320">
        <v>122472</v>
      </c>
      <c r="I28" s="308">
        <v>246548</v>
      </c>
      <c r="J28" s="308">
        <v>130634</v>
      </c>
      <c r="K28" s="308">
        <v>233602</v>
      </c>
      <c r="L28" s="308">
        <v>141659</v>
      </c>
      <c r="M28" s="308">
        <v>149300</v>
      </c>
      <c r="N28" s="308">
        <v>127356</v>
      </c>
      <c r="O28" s="308">
        <v>149751</v>
      </c>
      <c r="P28" s="308">
        <v>118058</v>
      </c>
      <c r="Q28" s="320">
        <v>150075</v>
      </c>
      <c r="R28" s="320">
        <v>130154</v>
      </c>
      <c r="S28" s="320">
        <v>156781</v>
      </c>
      <c r="T28" s="320">
        <v>122215</v>
      </c>
    </row>
    <row r="29" spans="2:20" s="255" customFormat="1">
      <c r="B29" s="261" t="s">
        <v>88</v>
      </c>
      <c r="C29" s="320">
        <v>326509</v>
      </c>
      <c r="D29" s="320">
        <v>5475</v>
      </c>
      <c r="E29" s="320">
        <v>518219</v>
      </c>
      <c r="F29" s="320">
        <v>12751</v>
      </c>
      <c r="G29" s="320">
        <v>737428</v>
      </c>
      <c r="H29" s="320">
        <v>33035</v>
      </c>
      <c r="I29" s="308">
        <v>1000626</v>
      </c>
      <c r="J29" s="308">
        <v>66179</v>
      </c>
      <c r="K29" s="308">
        <v>1129471</v>
      </c>
      <c r="L29" s="308">
        <v>74402</v>
      </c>
      <c r="M29" s="308">
        <v>1193816</v>
      </c>
      <c r="N29" s="308">
        <v>88482</v>
      </c>
      <c r="O29" s="308">
        <v>1322519</v>
      </c>
      <c r="P29" s="308">
        <v>90477</v>
      </c>
      <c r="Q29" s="320">
        <v>1412648</v>
      </c>
      <c r="R29" s="320">
        <v>123178</v>
      </c>
      <c r="S29" s="320">
        <v>1504396</v>
      </c>
      <c r="T29" s="320">
        <v>125250</v>
      </c>
    </row>
    <row r="30" spans="2:20" s="255" customFormat="1">
      <c r="B30" s="257" t="s">
        <v>84</v>
      </c>
      <c r="C30" s="322">
        <v>7983383</v>
      </c>
      <c r="D30" s="322">
        <v>2255762</v>
      </c>
      <c r="E30" s="322">
        <v>7982263</v>
      </c>
      <c r="F30" s="322">
        <v>2212617</v>
      </c>
      <c r="G30" s="321">
        <v>7904077</v>
      </c>
      <c r="H30" s="321">
        <v>2205218</v>
      </c>
      <c r="I30" s="309">
        <v>7904574</v>
      </c>
      <c r="J30" s="309">
        <v>2200123</v>
      </c>
      <c r="K30" s="309">
        <v>7931484</v>
      </c>
      <c r="L30" s="309">
        <v>2227730</v>
      </c>
      <c r="M30" s="309">
        <v>7835908</v>
      </c>
      <c r="N30" s="309">
        <v>2186748</v>
      </c>
      <c r="O30" s="309">
        <v>7964065</v>
      </c>
      <c r="P30" s="309">
        <v>2015206</v>
      </c>
      <c r="Q30" s="309">
        <v>7814774</v>
      </c>
      <c r="R30" s="309">
        <v>2151437</v>
      </c>
      <c r="S30" s="309">
        <f>SUM(S24:S29)</f>
        <v>7836300</v>
      </c>
      <c r="T30" s="309">
        <v>1963834</v>
      </c>
    </row>
    <row r="31" spans="2:20" s="255" customFormat="1">
      <c r="D31" s="391"/>
      <c r="F31" s="391"/>
      <c r="H31" s="391"/>
      <c r="J31" s="391"/>
      <c r="K31" s="312"/>
      <c r="L31" s="391"/>
      <c r="N31" s="391"/>
      <c r="P31" s="391"/>
      <c r="R31" s="391"/>
    </row>
    <row r="32" spans="2:20" s="255" customFormat="1">
      <c r="B32" s="262"/>
      <c r="C32" s="262"/>
      <c r="D32" s="262"/>
      <c r="E32" s="262"/>
      <c r="F32" s="262"/>
      <c r="G32" s="262"/>
      <c r="H32" s="262"/>
      <c r="I32" s="262"/>
      <c r="J32" s="262"/>
      <c r="K32" s="312"/>
    </row>
    <row r="33" spans="2:20" s="255" customFormat="1" ht="15.75">
      <c r="B33" s="310" t="s">
        <v>89</v>
      </c>
      <c r="C33" s="262"/>
      <c r="D33" s="262"/>
      <c r="E33" s="262"/>
      <c r="F33" s="262"/>
      <c r="G33" s="262"/>
      <c r="H33" s="262"/>
      <c r="I33" s="262"/>
      <c r="J33" s="262"/>
      <c r="K33" s="312"/>
    </row>
    <row r="34" spans="2:20" s="255" customFormat="1" ht="15.75">
      <c r="B34" s="310"/>
      <c r="C34" s="262"/>
      <c r="D34" s="262"/>
      <c r="E34" s="262"/>
      <c r="F34" s="262"/>
      <c r="G34" s="262"/>
      <c r="H34" s="262"/>
      <c r="I34" s="262"/>
      <c r="J34" s="262"/>
      <c r="K34" s="312"/>
    </row>
    <row r="35" spans="2:20" s="255" customFormat="1">
      <c r="B35" s="277" t="s">
        <v>5</v>
      </c>
      <c r="C35" s="597">
        <v>2015</v>
      </c>
      <c r="D35" s="598"/>
      <c r="E35" s="597">
        <v>2016</v>
      </c>
      <c r="F35" s="598"/>
      <c r="G35" s="597">
        <v>2017</v>
      </c>
      <c r="H35" s="598"/>
      <c r="I35" s="597">
        <v>2018</v>
      </c>
      <c r="J35" s="598"/>
      <c r="K35" s="597">
        <v>2019</v>
      </c>
      <c r="L35" s="598"/>
      <c r="M35" s="597">
        <v>2020</v>
      </c>
      <c r="N35" s="598"/>
      <c r="O35" s="284">
        <v>2021</v>
      </c>
      <c r="P35" s="285"/>
      <c r="Q35" s="597">
        <v>2022</v>
      </c>
      <c r="R35" s="598"/>
      <c r="S35" s="597">
        <v>2023</v>
      </c>
      <c r="T35" s="598"/>
    </row>
    <row r="36" spans="2:20" s="255" customFormat="1">
      <c r="B36" s="257" t="s">
        <v>90</v>
      </c>
      <c r="C36" s="257" t="s">
        <v>86</v>
      </c>
      <c r="D36" s="257" t="s">
        <v>87</v>
      </c>
      <c r="E36" s="257" t="s">
        <v>86</v>
      </c>
      <c r="F36" s="257" t="s">
        <v>87</v>
      </c>
      <c r="G36" s="309" t="s">
        <v>86</v>
      </c>
      <c r="H36" s="309" t="s">
        <v>87</v>
      </c>
      <c r="I36" s="257" t="s">
        <v>86</v>
      </c>
      <c r="J36" s="257" t="s">
        <v>87</v>
      </c>
      <c r="K36" s="257" t="s">
        <v>86</v>
      </c>
      <c r="L36" s="257" t="s">
        <v>87</v>
      </c>
      <c r="M36" s="257" t="s">
        <v>86</v>
      </c>
      <c r="N36" s="257" t="s">
        <v>87</v>
      </c>
      <c r="O36" s="257" t="s">
        <v>86</v>
      </c>
      <c r="P36" s="257" t="s">
        <v>87</v>
      </c>
      <c r="Q36" s="257" t="s">
        <v>86</v>
      </c>
      <c r="R36" s="257" t="s">
        <v>87</v>
      </c>
      <c r="S36" s="257" t="s">
        <v>86</v>
      </c>
      <c r="T36" s="257" t="s">
        <v>87</v>
      </c>
    </row>
    <row r="37" spans="2:20" s="255" customFormat="1">
      <c r="B37" s="263" t="s">
        <v>91</v>
      </c>
      <c r="C37" s="320">
        <v>626</v>
      </c>
      <c r="D37" s="320">
        <v>80057</v>
      </c>
      <c r="E37" s="320">
        <v>160</v>
      </c>
      <c r="F37" s="320">
        <v>81401</v>
      </c>
      <c r="G37" s="320">
        <v>122</v>
      </c>
      <c r="H37" s="320">
        <v>83962</v>
      </c>
      <c r="I37" s="308">
        <v>261</v>
      </c>
      <c r="J37" s="308">
        <v>82234</v>
      </c>
      <c r="K37" s="308">
        <v>143</v>
      </c>
      <c r="L37" s="308">
        <v>81918</v>
      </c>
      <c r="M37" s="308">
        <v>83</v>
      </c>
      <c r="N37" s="308">
        <v>73678</v>
      </c>
      <c r="O37" s="308">
        <v>32</v>
      </c>
      <c r="P37" s="308">
        <v>48094</v>
      </c>
      <c r="Q37" s="320">
        <v>114</v>
      </c>
      <c r="R37" s="320">
        <v>64990</v>
      </c>
      <c r="S37" s="320">
        <v>73</v>
      </c>
      <c r="T37" s="320">
        <v>62030</v>
      </c>
    </row>
    <row r="38" spans="2:20" s="255" customFormat="1">
      <c r="B38" s="263" t="s">
        <v>36</v>
      </c>
      <c r="C38" s="320">
        <v>53760</v>
      </c>
      <c r="D38" s="320">
        <v>73435</v>
      </c>
      <c r="E38" s="320">
        <v>49435</v>
      </c>
      <c r="F38" s="320">
        <v>73606</v>
      </c>
      <c r="G38" s="320">
        <v>49732</v>
      </c>
      <c r="H38" s="320">
        <v>74588</v>
      </c>
      <c r="I38" s="308">
        <v>47010</v>
      </c>
      <c r="J38" s="308">
        <v>74717</v>
      </c>
      <c r="K38" s="308">
        <v>44760</v>
      </c>
      <c r="L38" s="308">
        <v>73529</v>
      </c>
      <c r="M38" s="308">
        <v>43245</v>
      </c>
      <c r="N38" s="308">
        <v>71074</v>
      </c>
      <c r="O38" s="308">
        <v>42892</v>
      </c>
      <c r="P38" s="308">
        <v>59233</v>
      </c>
      <c r="Q38" s="320">
        <v>38169</v>
      </c>
      <c r="R38" s="320">
        <v>65997</v>
      </c>
      <c r="S38" s="320">
        <v>36443</v>
      </c>
      <c r="T38" s="320">
        <v>60129</v>
      </c>
    </row>
    <row r="39" spans="2:20" s="255" customFormat="1">
      <c r="B39" s="263" t="s">
        <v>92</v>
      </c>
      <c r="C39" s="320">
        <v>370393</v>
      </c>
      <c r="D39" s="320">
        <v>430971</v>
      </c>
      <c r="E39" s="320">
        <v>333754</v>
      </c>
      <c r="F39" s="320">
        <v>436149</v>
      </c>
      <c r="G39" s="320">
        <v>329272</v>
      </c>
      <c r="H39" s="320">
        <v>437572</v>
      </c>
      <c r="I39" s="308">
        <v>301620</v>
      </c>
      <c r="J39" s="308">
        <v>424021</v>
      </c>
      <c r="K39" s="308">
        <v>288358</v>
      </c>
      <c r="L39" s="308">
        <v>418509</v>
      </c>
      <c r="M39" s="308">
        <v>279969</v>
      </c>
      <c r="N39" s="308">
        <v>405296</v>
      </c>
      <c r="O39" s="308">
        <v>272234</v>
      </c>
      <c r="P39" s="308">
        <v>371861</v>
      </c>
      <c r="Q39" s="320">
        <v>226431</v>
      </c>
      <c r="R39" s="320">
        <v>373573</v>
      </c>
      <c r="S39" s="320">
        <v>222126</v>
      </c>
      <c r="T39" s="320">
        <v>358070</v>
      </c>
    </row>
    <row r="40" spans="2:20" s="255" customFormat="1">
      <c r="B40" s="263" t="s">
        <v>26</v>
      </c>
      <c r="C40" s="320">
        <v>251668</v>
      </c>
      <c r="D40" s="320">
        <v>352219</v>
      </c>
      <c r="E40" s="320">
        <v>237298</v>
      </c>
      <c r="F40" s="320">
        <v>335142</v>
      </c>
      <c r="G40" s="320">
        <v>230049</v>
      </c>
      <c r="H40" s="320">
        <v>331996</v>
      </c>
      <c r="I40" s="308">
        <v>215988</v>
      </c>
      <c r="J40" s="308">
        <v>319912</v>
      </c>
      <c r="K40" s="308">
        <v>210445</v>
      </c>
      <c r="L40" s="308">
        <v>319969</v>
      </c>
      <c r="M40" s="308">
        <v>208324</v>
      </c>
      <c r="N40" s="308">
        <v>315811</v>
      </c>
      <c r="O40" s="308">
        <v>207349</v>
      </c>
      <c r="P40" s="308">
        <v>306611</v>
      </c>
      <c r="Q40" s="320">
        <v>172924</v>
      </c>
      <c r="R40" s="320">
        <v>300594</v>
      </c>
      <c r="S40" s="320">
        <v>164960</v>
      </c>
      <c r="T40" s="320">
        <v>281486</v>
      </c>
    </row>
    <row r="41" spans="2:20" s="255" customFormat="1">
      <c r="B41" s="263" t="s">
        <v>27</v>
      </c>
      <c r="C41" s="320">
        <v>88479</v>
      </c>
      <c r="D41" s="320">
        <v>153334</v>
      </c>
      <c r="E41" s="320">
        <v>79465</v>
      </c>
      <c r="F41" s="320">
        <v>147173</v>
      </c>
      <c r="G41" s="320">
        <v>76839</v>
      </c>
      <c r="H41" s="320">
        <v>141920</v>
      </c>
      <c r="I41" s="308">
        <v>61948</v>
      </c>
      <c r="J41" s="308">
        <v>134388</v>
      </c>
      <c r="K41" s="308">
        <v>59407</v>
      </c>
      <c r="L41" s="308">
        <v>133635</v>
      </c>
      <c r="M41" s="308">
        <v>59365</v>
      </c>
      <c r="N41" s="308">
        <v>135424</v>
      </c>
      <c r="O41" s="308">
        <v>61901</v>
      </c>
      <c r="P41" s="308">
        <v>138067</v>
      </c>
      <c r="Q41" s="320">
        <v>49533</v>
      </c>
      <c r="R41" s="320">
        <v>134928</v>
      </c>
      <c r="S41" s="320">
        <v>50811</v>
      </c>
      <c r="T41" s="320">
        <v>128287</v>
      </c>
    </row>
    <row r="42" spans="2:20" s="255" customFormat="1">
      <c r="B42" s="264" t="s">
        <v>8</v>
      </c>
      <c r="C42" s="322">
        <v>764926</v>
      </c>
      <c r="D42" s="322">
        <v>1090016</v>
      </c>
      <c r="E42" s="321">
        <v>700112</v>
      </c>
      <c r="F42" s="321">
        <v>1073471</v>
      </c>
      <c r="G42" s="321">
        <v>686014</v>
      </c>
      <c r="H42" s="321">
        <v>1070038</v>
      </c>
      <c r="I42" s="309">
        <v>626827</v>
      </c>
      <c r="J42" s="309">
        <v>1035272</v>
      </c>
      <c r="K42" s="309">
        <v>603113</v>
      </c>
      <c r="L42" s="309">
        <v>1027560</v>
      </c>
      <c r="M42" s="309">
        <v>590986</v>
      </c>
      <c r="N42" s="309">
        <v>1001283</v>
      </c>
      <c r="O42" s="309">
        <v>584408</v>
      </c>
      <c r="P42" s="309">
        <v>923866</v>
      </c>
      <c r="Q42" s="309">
        <v>487171</v>
      </c>
      <c r="R42" s="309">
        <v>940082</v>
      </c>
      <c r="S42" s="309">
        <f>SUM(S37:S41)</f>
        <v>474413</v>
      </c>
      <c r="T42" s="309">
        <f>SUM(T37:T41)</f>
        <v>890002</v>
      </c>
    </row>
    <row r="43" spans="2:20" s="255" customFormat="1">
      <c r="B43" s="262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</row>
    <row r="44" spans="2:20" s="255" customFormat="1">
      <c r="K44" s="312"/>
    </row>
    <row r="45" spans="2:20" s="255" customFormat="1" ht="15.75">
      <c r="B45" s="310" t="s">
        <v>93</v>
      </c>
      <c r="K45" s="312"/>
    </row>
    <row r="46" spans="2:20" s="255" customFormat="1">
      <c r="K46" s="312"/>
    </row>
    <row r="47" spans="2:20" s="255" customFormat="1">
      <c r="B47" s="277" t="s">
        <v>5</v>
      </c>
      <c r="C47" s="597">
        <v>2015</v>
      </c>
      <c r="D47" s="598"/>
      <c r="E47" s="597">
        <v>2016</v>
      </c>
      <c r="F47" s="598"/>
      <c r="G47" s="597">
        <v>2017</v>
      </c>
      <c r="H47" s="598"/>
      <c r="I47" s="597">
        <v>2018</v>
      </c>
      <c r="J47" s="598"/>
      <c r="K47" s="597">
        <v>2019</v>
      </c>
      <c r="L47" s="598"/>
      <c r="M47" s="597">
        <v>2020</v>
      </c>
      <c r="N47" s="598"/>
      <c r="O47" s="284">
        <v>2021</v>
      </c>
      <c r="P47" s="285"/>
      <c r="Q47" s="597">
        <v>2022</v>
      </c>
      <c r="R47" s="598"/>
      <c r="S47" s="597">
        <v>2023</v>
      </c>
      <c r="T47" s="598"/>
    </row>
    <row r="48" spans="2:20" s="255" customFormat="1">
      <c r="B48" s="257" t="s">
        <v>77</v>
      </c>
      <c r="C48" s="257" t="s">
        <v>94</v>
      </c>
      <c r="D48" s="257" t="s">
        <v>95</v>
      </c>
      <c r="E48" s="257" t="s">
        <v>94</v>
      </c>
      <c r="F48" s="257" t="s">
        <v>95</v>
      </c>
      <c r="G48" s="257" t="s">
        <v>94</v>
      </c>
      <c r="H48" s="257" t="s">
        <v>95</v>
      </c>
      <c r="I48" s="257" t="s">
        <v>94</v>
      </c>
      <c r="J48" s="257" t="s">
        <v>95</v>
      </c>
      <c r="K48" s="257" t="s">
        <v>94</v>
      </c>
      <c r="L48" s="257" t="s">
        <v>95</v>
      </c>
      <c r="M48" s="257" t="s">
        <v>94</v>
      </c>
      <c r="N48" s="257" t="s">
        <v>95</v>
      </c>
      <c r="O48" s="257" t="s">
        <v>94</v>
      </c>
      <c r="P48" s="257" t="s">
        <v>95</v>
      </c>
      <c r="Q48" s="257" t="s">
        <v>94</v>
      </c>
      <c r="R48" s="257" t="s">
        <v>95</v>
      </c>
      <c r="S48" s="257" t="s">
        <v>94</v>
      </c>
      <c r="T48" s="257" t="s">
        <v>95</v>
      </c>
    </row>
    <row r="49" spans="2:20" s="255" customFormat="1">
      <c r="B49" s="261" t="s">
        <v>78</v>
      </c>
      <c r="C49" s="320">
        <v>923058</v>
      </c>
      <c r="D49" s="320">
        <v>931884</v>
      </c>
      <c r="E49" s="320">
        <v>879685</v>
      </c>
      <c r="F49" s="320">
        <v>893898</v>
      </c>
      <c r="G49" s="320">
        <v>869481</v>
      </c>
      <c r="H49" s="320">
        <v>886571</v>
      </c>
      <c r="I49" s="308">
        <v>822130</v>
      </c>
      <c r="J49" s="308">
        <v>839969</v>
      </c>
      <c r="K49" s="308">
        <v>805628</v>
      </c>
      <c r="L49" s="308">
        <v>825045</v>
      </c>
      <c r="M49" s="308">
        <v>787249</v>
      </c>
      <c r="N49" s="308">
        <v>805020</v>
      </c>
      <c r="O49" s="308">
        <v>746034</v>
      </c>
      <c r="P49" s="308">
        <v>762240</v>
      </c>
      <c r="Q49" s="320">
        <v>706093</v>
      </c>
      <c r="R49" s="320">
        <v>721160</v>
      </c>
      <c r="S49" s="320">
        <v>674397</v>
      </c>
      <c r="T49" s="320">
        <v>690018</v>
      </c>
    </row>
    <row r="50" spans="2:20" s="255" customFormat="1">
      <c r="B50" s="261" t="s">
        <v>79</v>
      </c>
      <c r="C50" s="320">
        <v>2619377</v>
      </c>
      <c r="D50" s="320">
        <v>2737385</v>
      </c>
      <c r="E50" s="320">
        <v>2554425</v>
      </c>
      <c r="F50" s="320">
        <v>2668337</v>
      </c>
      <c r="G50" s="320">
        <v>2462740</v>
      </c>
      <c r="H50" s="320">
        <v>2573154</v>
      </c>
      <c r="I50" s="308">
        <v>2372410</v>
      </c>
      <c r="J50" s="308">
        <v>2484420</v>
      </c>
      <c r="K50" s="308">
        <v>2359934</v>
      </c>
      <c r="L50" s="308">
        <v>2462926</v>
      </c>
      <c r="M50" s="308">
        <v>2350604</v>
      </c>
      <c r="N50" s="308">
        <v>2452405</v>
      </c>
      <c r="O50" s="308">
        <v>2308146</v>
      </c>
      <c r="P50" s="308">
        <v>2409712</v>
      </c>
      <c r="Q50" s="320">
        <v>2284349</v>
      </c>
      <c r="R50" s="320">
        <v>2379356</v>
      </c>
      <c r="S50" s="320">
        <v>2229032</v>
      </c>
      <c r="T50" s="320">
        <v>2323036</v>
      </c>
    </row>
    <row r="51" spans="2:20" s="255" customFormat="1">
      <c r="B51" s="261" t="s">
        <v>80</v>
      </c>
      <c r="C51" s="320">
        <v>989113</v>
      </c>
      <c r="D51" s="320">
        <v>1027664</v>
      </c>
      <c r="E51" s="320">
        <v>971677</v>
      </c>
      <c r="F51" s="320">
        <v>1004243</v>
      </c>
      <c r="G51" s="320">
        <v>933181</v>
      </c>
      <c r="H51" s="320">
        <v>967331</v>
      </c>
      <c r="I51" s="308">
        <v>910392</v>
      </c>
      <c r="J51" s="308">
        <v>947044</v>
      </c>
      <c r="K51" s="308">
        <v>904450</v>
      </c>
      <c r="L51" s="308">
        <v>942620</v>
      </c>
      <c r="M51" s="308">
        <v>897552</v>
      </c>
      <c r="N51" s="308">
        <v>935001</v>
      </c>
      <c r="O51" s="308">
        <v>898860</v>
      </c>
      <c r="P51" s="308">
        <v>939409</v>
      </c>
      <c r="Q51" s="320">
        <v>882259</v>
      </c>
      <c r="R51" s="320">
        <v>912349</v>
      </c>
      <c r="S51" s="320">
        <v>851053</v>
      </c>
      <c r="T51" s="320">
        <v>878220</v>
      </c>
    </row>
    <row r="52" spans="2:20" s="255" customFormat="1">
      <c r="B52" s="261" t="s">
        <v>81</v>
      </c>
      <c r="C52" s="320">
        <v>131782</v>
      </c>
      <c r="D52" s="320">
        <v>125408</v>
      </c>
      <c r="E52" s="320">
        <v>139762</v>
      </c>
      <c r="F52" s="320">
        <v>133341</v>
      </c>
      <c r="G52" s="320">
        <v>130415</v>
      </c>
      <c r="H52" s="320">
        <v>130313</v>
      </c>
      <c r="I52" s="308">
        <v>143089</v>
      </c>
      <c r="J52" s="308">
        <v>141256</v>
      </c>
      <c r="K52" s="308">
        <v>138553</v>
      </c>
      <c r="L52" s="308">
        <v>140924</v>
      </c>
      <c r="M52" s="308">
        <v>112396</v>
      </c>
      <c r="N52" s="308">
        <v>123475</v>
      </c>
      <c r="O52" s="308">
        <v>116620</v>
      </c>
      <c r="P52" s="308">
        <v>117445</v>
      </c>
      <c r="Q52" s="320">
        <v>129845</v>
      </c>
      <c r="R52" s="320">
        <v>134745</v>
      </c>
      <c r="S52" s="320">
        <v>120225</v>
      </c>
      <c r="T52" s="320">
        <v>125511</v>
      </c>
    </row>
    <row r="53" spans="2:20" s="255" customFormat="1">
      <c r="B53" s="261" t="s">
        <v>82</v>
      </c>
      <c r="C53" s="320">
        <v>230281</v>
      </c>
      <c r="D53" s="320">
        <v>191209</v>
      </c>
      <c r="E53" s="320">
        <v>224952</v>
      </c>
      <c r="F53" s="320">
        <v>193590</v>
      </c>
      <c r="G53" s="320">
        <v>201391</v>
      </c>
      <c r="H53" s="320">
        <v>184255</v>
      </c>
      <c r="I53" s="308">
        <v>193592</v>
      </c>
      <c r="J53" s="308">
        <v>183590</v>
      </c>
      <c r="K53" s="308">
        <v>188256</v>
      </c>
      <c r="L53" s="308">
        <v>187005</v>
      </c>
      <c r="M53" s="308">
        <v>133952</v>
      </c>
      <c r="N53" s="308">
        <v>142704</v>
      </c>
      <c r="O53" s="308">
        <v>132212</v>
      </c>
      <c r="P53" s="308">
        <v>135597</v>
      </c>
      <c r="Q53" s="320">
        <v>136243</v>
      </c>
      <c r="R53" s="320">
        <v>143986</v>
      </c>
      <c r="S53" s="320">
        <v>135682</v>
      </c>
      <c r="T53" s="320">
        <v>143314</v>
      </c>
    </row>
    <row r="54" spans="2:20" s="255" customFormat="1">
      <c r="B54" s="261" t="s">
        <v>88</v>
      </c>
      <c r="C54" s="320">
        <v>167908</v>
      </c>
      <c r="D54" s="320">
        <v>164076</v>
      </c>
      <c r="E54" s="320">
        <v>266242</v>
      </c>
      <c r="F54" s="320">
        <v>264728</v>
      </c>
      <c r="G54" s="320">
        <v>384397</v>
      </c>
      <c r="H54" s="320">
        <v>386066</v>
      </c>
      <c r="I54" s="308">
        <v>534008</v>
      </c>
      <c r="J54" s="308">
        <v>532797</v>
      </c>
      <c r="K54" s="308">
        <v>601011</v>
      </c>
      <c r="L54" s="308">
        <v>602862</v>
      </c>
      <c r="M54" s="308">
        <v>640390</v>
      </c>
      <c r="N54" s="308">
        <v>641908</v>
      </c>
      <c r="O54" s="308">
        <v>705427</v>
      </c>
      <c r="P54" s="308">
        <v>707569</v>
      </c>
      <c r="Q54" s="320">
        <v>765477</v>
      </c>
      <c r="R54" s="320">
        <v>770349</v>
      </c>
      <c r="S54" s="320">
        <v>812854</v>
      </c>
      <c r="T54" s="320">
        <v>816792</v>
      </c>
    </row>
    <row r="55" spans="2:20" s="255" customFormat="1">
      <c r="B55" s="257" t="s">
        <v>84</v>
      </c>
      <c r="C55" s="322">
        <v>5061519</v>
      </c>
      <c r="D55" s="322">
        <v>5177626</v>
      </c>
      <c r="E55" s="322">
        <v>5036743</v>
      </c>
      <c r="F55" s="322">
        <v>5158137</v>
      </c>
      <c r="G55" s="322">
        <v>4981605</v>
      </c>
      <c r="H55" s="322">
        <v>5127690</v>
      </c>
      <c r="I55" s="309">
        <v>4975621</v>
      </c>
      <c r="J55" s="309">
        <v>5129076</v>
      </c>
      <c r="K55" s="309">
        <v>4997832</v>
      </c>
      <c r="L55" s="309">
        <v>5161382</v>
      </c>
      <c r="M55" s="309">
        <v>4922143</v>
      </c>
      <c r="N55" s="309">
        <v>5100513</v>
      </c>
      <c r="O55" s="309">
        <v>4907299</v>
      </c>
      <c r="P55" s="309">
        <v>5071972</v>
      </c>
      <c r="Q55" s="321">
        <v>4904266</v>
      </c>
      <c r="R55" s="321">
        <v>5061945</v>
      </c>
      <c r="S55" s="321">
        <v>4823243</v>
      </c>
      <c r="T55" s="321">
        <v>4976891</v>
      </c>
    </row>
    <row r="56" spans="2:20" s="255" customFormat="1">
      <c r="D56" s="391"/>
      <c r="F56" s="391"/>
      <c r="H56" s="391"/>
      <c r="J56" s="391"/>
      <c r="K56" s="312"/>
      <c r="L56" s="391"/>
      <c r="N56" s="391"/>
      <c r="P56" s="391"/>
      <c r="R56" s="391"/>
    </row>
    <row r="57" spans="2:20" s="255" customFormat="1">
      <c r="K57" s="312"/>
    </row>
    <row r="58" spans="2:20" s="255" customFormat="1" ht="15.75">
      <c r="B58" s="310" t="s">
        <v>96</v>
      </c>
      <c r="K58" s="312"/>
    </row>
    <row r="59" spans="2:20" s="255" customFormat="1" ht="15.75">
      <c r="B59" s="310" t="s">
        <v>97</v>
      </c>
      <c r="K59" s="312"/>
    </row>
    <row r="60" spans="2:20" s="255" customFormat="1" ht="15.75">
      <c r="B60" s="310"/>
      <c r="K60" s="312"/>
    </row>
    <row r="61" spans="2:20" s="255" customFormat="1">
      <c r="B61" s="277" t="s">
        <v>5</v>
      </c>
      <c r="C61" s="597">
        <v>2015</v>
      </c>
      <c r="D61" s="598"/>
      <c r="E61" s="597">
        <v>2016</v>
      </c>
      <c r="F61" s="598"/>
      <c r="G61" s="597">
        <v>2017</v>
      </c>
      <c r="H61" s="598"/>
      <c r="I61" s="597">
        <v>2018</v>
      </c>
      <c r="J61" s="598"/>
      <c r="K61" s="597">
        <v>2019</v>
      </c>
      <c r="L61" s="598"/>
      <c r="M61" s="597">
        <v>2020</v>
      </c>
      <c r="N61" s="598"/>
      <c r="O61" s="284">
        <v>2021</v>
      </c>
      <c r="P61" s="285"/>
      <c r="Q61" s="597">
        <v>2022</v>
      </c>
      <c r="R61" s="598"/>
      <c r="S61" s="597">
        <v>2023</v>
      </c>
      <c r="T61" s="598"/>
    </row>
    <row r="62" spans="2:20" s="255" customFormat="1">
      <c r="B62" s="257" t="s">
        <v>77</v>
      </c>
      <c r="C62" s="257" t="s">
        <v>86</v>
      </c>
      <c r="D62" s="257" t="s">
        <v>87</v>
      </c>
      <c r="E62" s="257" t="s">
        <v>86</v>
      </c>
      <c r="F62" s="257" t="s">
        <v>87</v>
      </c>
      <c r="G62" s="257" t="s">
        <v>86</v>
      </c>
      <c r="H62" s="257" t="s">
        <v>87</v>
      </c>
      <c r="I62" s="313" t="s">
        <v>86</v>
      </c>
      <c r="J62" s="313" t="s">
        <v>87</v>
      </c>
      <c r="K62" s="313" t="s">
        <v>86</v>
      </c>
      <c r="L62" s="313" t="s">
        <v>87</v>
      </c>
      <c r="M62" s="313" t="s">
        <v>86</v>
      </c>
      <c r="N62" s="313" t="s">
        <v>87</v>
      </c>
      <c r="O62" s="313" t="s">
        <v>86</v>
      </c>
      <c r="P62" s="313" t="s">
        <v>87</v>
      </c>
      <c r="Q62" s="309" t="s">
        <v>86</v>
      </c>
      <c r="R62" s="309" t="s">
        <v>87</v>
      </c>
      <c r="S62" s="309" t="s">
        <v>86</v>
      </c>
      <c r="T62" s="309" t="s">
        <v>87</v>
      </c>
    </row>
    <row r="63" spans="2:20" s="255" customFormat="1">
      <c r="B63" s="260" t="s">
        <v>78</v>
      </c>
      <c r="C63" s="323">
        <v>758374</v>
      </c>
      <c r="D63" s="323">
        <v>1001123</v>
      </c>
      <c r="E63" s="320">
        <v>693993</v>
      </c>
      <c r="F63" s="320">
        <v>983111</v>
      </c>
      <c r="G63" s="320">
        <v>680420</v>
      </c>
      <c r="H63" s="320">
        <v>976503</v>
      </c>
      <c r="I63" s="308">
        <v>621448</v>
      </c>
      <c r="J63" s="308">
        <v>943806</v>
      </c>
      <c r="K63" s="308">
        <v>597984</v>
      </c>
      <c r="L63" s="308">
        <v>936290</v>
      </c>
      <c r="M63" s="308">
        <v>587446</v>
      </c>
      <c r="N63" s="308">
        <v>920835</v>
      </c>
      <c r="O63" s="308">
        <v>580628</v>
      </c>
      <c r="P63" s="308">
        <v>868378</v>
      </c>
      <c r="Q63" s="320">
        <v>482278</v>
      </c>
      <c r="R63" s="320">
        <v>868489</v>
      </c>
      <c r="S63" s="320">
        <v>437195</v>
      </c>
      <c r="T63" s="320">
        <v>854230</v>
      </c>
    </row>
    <row r="64" spans="2:20" s="255" customFormat="1">
      <c r="B64" s="260" t="s">
        <v>79</v>
      </c>
      <c r="C64" s="323">
        <v>4499592</v>
      </c>
      <c r="D64" s="323">
        <v>686679</v>
      </c>
      <c r="E64" s="320">
        <v>4382216</v>
      </c>
      <c r="F64" s="320">
        <v>657069</v>
      </c>
      <c r="G64" s="320">
        <v>4205727</v>
      </c>
      <c r="H64" s="320">
        <v>644103</v>
      </c>
      <c r="I64" s="308">
        <v>4031684</v>
      </c>
      <c r="J64" s="308">
        <v>638672</v>
      </c>
      <c r="K64" s="308">
        <v>3984563</v>
      </c>
      <c r="L64" s="308">
        <v>648725</v>
      </c>
      <c r="M64" s="308">
        <v>3978917</v>
      </c>
      <c r="N64" s="308">
        <v>647966</v>
      </c>
      <c r="O64" s="308">
        <v>3972765</v>
      </c>
      <c r="P64" s="308">
        <v>607116</v>
      </c>
      <c r="Q64" s="320">
        <v>3864185</v>
      </c>
      <c r="R64" s="320">
        <v>625415</v>
      </c>
      <c r="S64" s="320">
        <v>3736193</v>
      </c>
      <c r="T64" s="320">
        <v>640098</v>
      </c>
    </row>
    <row r="65" spans="1:25" s="255" customFormat="1">
      <c r="B65" s="260" t="s">
        <v>80</v>
      </c>
      <c r="C65" s="323">
        <v>1759070</v>
      </c>
      <c r="D65" s="323">
        <v>176602</v>
      </c>
      <c r="E65" s="320">
        <v>1735646</v>
      </c>
      <c r="F65" s="320">
        <v>156415</v>
      </c>
      <c r="G65" s="352">
        <v>1679995</v>
      </c>
      <c r="H65" s="320">
        <v>136711</v>
      </c>
      <c r="I65" s="308">
        <v>1645606</v>
      </c>
      <c r="J65" s="308">
        <v>131220</v>
      </c>
      <c r="K65" s="308">
        <v>1635885</v>
      </c>
      <c r="L65" s="308">
        <v>130576</v>
      </c>
      <c r="M65" s="308">
        <v>1631096</v>
      </c>
      <c r="N65" s="308">
        <v>126599</v>
      </c>
      <c r="O65" s="308">
        <v>1643879</v>
      </c>
      <c r="P65" s="308">
        <v>121465</v>
      </c>
      <c r="Q65" s="320">
        <v>1587639</v>
      </c>
      <c r="R65" s="320">
        <v>128635</v>
      </c>
      <c r="S65" s="320">
        <v>1523513</v>
      </c>
      <c r="T65" s="320">
        <v>128014</v>
      </c>
    </row>
    <row r="66" spans="1:25" s="255" customFormat="1">
      <c r="B66" s="260" t="s">
        <v>81</v>
      </c>
      <c r="C66" s="323">
        <v>6</v>
      </c>
      <c r="D66" s="323">
        <v>172</v>
      </c>
      <c r="E66" s="352">
        <v>1</v>
      </c>
      <c r="F66" s="320">
        <v>136</v>
      </c>
      <c r="G66" s="352"/>
      <c r="H66" s="320">
        <v>50</v>
      </c>
      <c r="I66" s="308">
        <v>1</v>
      </c>
      <c r="J66" s="308">
        <v>32</v>
      </c>
      <c r="K66" s="308">
        <v>2</v>
      </c>
      <c r="L66" s="308">
        <v>26</v>
      </c>
      <c r="M66" s="308">
        <v>0</v>
      </c>
      <c r="N66" s="308">
        <v>75</v>
      </c>
      <c r="O66" s="308">
        <v>0</v>
      </c>
      <c r="P66" s="308">
        <v>60</v>
      </c>
      <c r="Q66" s="320">
        <v>0</v>
      </c>
      <c r="R66" s="320">
        <v>1</v>
      </c>
      <c r="S66" s="320">
        <v>0</v>
      </c>
      <c r="T66" s="320">
        <v>0</v>
      </c>
    </row>
    <row r="67" spans="1:25" s="255" customFormat="1">
      <c r="B67" s="260" t="s">
        <v>82</v>
      </c>
      <c r="C67" s="323">
        <v>280</v>
      </c>
      <c r="D67" s="323">
        <v>222</v>
      </c>
      <c r="E67" s="320">
        <v>195</v>
      </c>
      <c r="F67" s="320">
        <v>224</v>
      </c>
      <c r="G67" s="320">
        <v>161</v>
      </c>
      <c r="H67" s="320">
        <v>130</v>
      </c>
      <c r="I67" s="308">
        <v>191</v>
      </c>
      <c r="J67" s="308">
        <v>167</v>
      </c>
      <c r="K67" s="308">
        <v>220</v>
      </c>
      <c r="L67" s="308">
        <v>358</v>
      </c>
      <c r="M67" s="308">
        <v>1</v>
      </c>
      <c r="N67" s="308">
        <v>74</v>
      </c>
      <c r="O67" s="308">
        <v>0</v>
      </c>
      <c r="P67" s="308">
        <v>128</v>
      </c>
      <c r="Q67" s="320">
        <v>0</v>
      </c>
      <c r="R67" s="320">
        <v>98</v>
      </c>
      <c r="S67" s="320">
        <v>0</v>
      </c>
      <c r="T67" s="320">
        <v>129</v>
      </c>
    </row>
    <row r="68" spans="1:25" s="255" customFormat="1">
      <c r="B68" s="260" t="s">
        <v>88</v>
      </c>
      <c r="C68" s="323">
        <v>316917</v>
      </c>
      <c r="D68" s="323">
        <v>4395</v>
      </c>
      <c r="E68" s="323">
        <v>512169</v>
      </c>
      <c r="F68" s="320">
        <v>10353</v>
      </c>
      <c r="G68" s="320">
        <v>730411</v>
      </c>
      <c r="H68" s="320">
        <v>28427</v>
      </c>
      <c r="I68" s="308">
        <v>992346</v>
      </c>
      <c r="J68" s="308">
        <v>59265</v>
      </c>
      <c r="K68" s="308">
        <v>1116793</v>
      </c>
      <c r="L68" s="308">
        <v>65488</v>
      </c>
      <c r="M68" s="308">
        <v>1179824</v>
      </c>
      <c r="N68" s="308">
        <v>78774</v>
      </c>
      <c r="O68" s="308">
        <v>1308406</v>
      </c>
      <c r="P68" s="308">
        <v>81323</v>
      </c>
      <c r="Q68" s="352">
        <v>1396617</v>
      </c>
      <c r="R68" s="320">
        <v>109515</v>
      </c>
      <c r="S68" s="352">
        <v>1466230</v>
      </c>
      <c r="T68" s="320">
        <v>127855</v>
      </c>
    </row>
    <row r="69" spans="1:25" s="255" customFormat="1">
      <c r="B69" s="257" t="s">
        <v>84</v>
      </c>
      <c r="C69" s="322">
        <v>7334239</v>
      </c>
      <c r="D69" s="322">
        <v>1869193</v>
      </c>
      <c r="E69" s="322">
        <v>7324220</v>
      </c>
      <c r="F69" s="322">
        <v>1807308</v>
      </c>
      <c r="G69" s="321">
        <v>7296714</v>
      </c>
      <c r="H69" s="321">
        <v>1785924</v>
      </c>
      <c r="I69" s="309">
        <v>7291276</v>
      </c>
      <c r="J69" s="309">
        <v>1773162</v>
      </c>
      <c r="K69" s="309">
        <v>7335447</v>
      </c>
      <c r="L69" s="309">
        <v>1781463</v>
      </c>
      <c r="M69" s="309">
        <v>7377284</v>
      </c>
      <c r="N69" s="309">
        <v>1774323</v>
      </c>
      <c r="O69" s="309">
        <v>7505678</v>
      </c>
      <c r="P69" s="309">
        <v>1678470</v>
      </c>
      <c r="Q69" s="321">
        <v>7330719</v>
      </c>
      <c r="R69" s="321">
        <v>1732153</v>
      </c>
      <c r="S69" s="321">
        <v>7163131</v>
      </c>
      <c r="T69" s="321">
        <v>1750326</v>
      </c>
    </row>
    <row r="70" spans="1:25" s="255" customFormat="1">
      <c r="K70" s="312"/>
      <c r="S70" s="314"/>
      <c r="T70" s="314"/>
    </row>
    <row r="71" spans="1:25" s="316" customFormat="1">
      <c r="A71" s="314"/>
      <c r="B71" s="250" t="s">
        <v>98</v>
      </c>
      <c r="C71" s="314"/>
      <c r="D71" s="314"/>
      <c r="E71" s="314"/>
      <c r="F71" s="314"/>
      <c r="G71" s="314"/>
      <c r="H71" s="314"/>
      <c r="I71" s="314"/>
      <c r="J71" s="314"/>
      <c r="K71" s="315"/>
      <c r="L71" s="314"/>
      <c r="M71" s="314"/>
      <c r="N71" s="314"/>
      <c r="O71" s="314"/>
      <c r="P71" s="314"/>
      <c r="Q71" s="314"/>
      <c r="R71" s="314"/>
      <c r="W71" s="314"/>
      <c r="X71" s="314"/>
      <c r="Y71" s="314"/>
    </row>
    <row r="72" spans="1:25" s="255" customFormat="1">
      <c r="B72" s="317"/>
      <c r="K72" s="312"/>
    </row>
    <row r="73" spans="1:25">
      <c r="B73" s="318"/>
      <c r="K73" s="319"/>
      <c r="O73" s="319"/>
      <c r="S73" s="316"/>
      <c r="T73" s="316"/>
    </row>
    <row r="74" spans="1:25">
      <c r="O74" s="319"/>
    </row>
    <row r="75" spans="1:25">
      <c r="O75" s="319"/>
    </row>
    <row r="76" spans="1:25">
      <c r="O76" s="319"/>
    </row>
    <row r="77" spans="1:25">
      <c r="O77" s="319"/>
    </row>
    <row r="78" spans="1:25">
      <c r="O78" s="319"/>
    </row>
    <row r="79" spans="1:25">
      <c r="O79" s="319"/>
    </row>
    <row r="80" spans="1:25">
      <c r="O80" s="319"/>
    </row>
  </sheetData>
  <mergeCells count="34">
    <mergeCell ref="S22:T22"/>
    <mergeCell ref="S47:T47"/>
    <mergeCell ref="S61:T61"/>
    <mergeCell ref="Q61:R61"/>
    <mergeCell ref="K61:L61"/>
    <mergeCell ref="M61:N61"/>
    <mergeCell ref="Q22:R22"/>
    <mergeCell ref="S35:T35"/>
    <mergeCell ref="Q35:R35"/>
    <mergeCell ref="C47:D47"/>
    <mergeCell ref="E47:F47"/>
    <mergeCell ref="G47:H47"/>
    <mergeCell ref="Q47:R47"/>
    <mergeCell ref="I35:J35"/>
    <mergeCell ref="K35:L35"/>
    <mergeCell ref="M35:N35"/>
    <mergeCell ref="I47:J47"/>
    <mergeCell ref="M47:N47"/>
    <mergeCell ref="E2:L2"/>
    <mergeCell ref="E3:L3"/>
    <mergeCell ref="E4:L4"/>
    <mergeCell ref="E5:L5"/>
    <mergeCell ref="C61:D61"/>
    <mergeCell ref="E61:F61"/>
    <mergeCell ref="G61:H61"/>
    <mergeCell ref="C22:D22"/>
    <mergeCell ref="E22:F22"/>
    <mergeCell ref="G22:H22"/>
    <mergeCell ref="I22:J22"/>
    <mergeCell ref="K47:L47"/>
    <mergeCell ref="I61:J61"/>
    <mergeCell ref="C35:D35"/>
    <mergeCell ref="E35:F35"/>
    <mergeCell ref="G35:H35"/>
  </mergeCells>
  <pageMargins left="0.74803149606299213" right="0.74803149606299213" top="0.98425196850393704" bottom="0.98425196850393704" header="0" footer="0"/>
  <pageSetup scale="80" orientation="landscape" r:id="rId1"/>
  <headerFooter alignWithMargins="0">
    <oddHeader>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8"/>
  </sheetPr>
  <dimension ref="A2:AU29"/>
  <sheetViews>
    <sheetView showGridLines="0" zoomScale="90" zoomScaleNormal="90" workbookViewId="0">
      <selection activeCell="I18" sqref="I18"/>
    </sheetView>
  </sheetViews>
  <sheetFormatPr defaultColWidth="11.42578125" defaultRowHeight="12.75"/>
  <cols>
    <col min="1" max="1" width="5.7109375" style="63" customWidth="1"/>
    <col min="2" max="2" width="11.42578125" style="63"/>
    <col min="3" max="6" width="12.42578125" style="63" customWidth="1"/>
    <col min="7" max="9" width="11.42578125" style="63"/>
    <col min="10" max="10" width="14" style="63" bestFit="1" customWidth="1"/>
    <col min="11" max="16384" width="11.42578125" style="63"/>
  </cols>
  <sheetData>
    <row r="2" spans="2:22" s="54" customFormat="1" ht="28.9" customHeight="1">
      <c r="F2" s="580" t="s">
        <v>0</v>
      </c>
      <c r="G2" s="581"/>
      <c r="H2" s="581"/>
      <c r="I2" s="581"/>
      <c r="J2" s="581"/>
      <c r="K2" s="581"/>
      <c r="L2" s="581"/>
      <c r="M2" s="581"/>
      <c r="N2" s="582"/>
    </row>
    <row r="3" spans="2:22" ht="16.899999999999999" customHeight="1">
      <c r="F3" s="583" t="s">
        <v>99</v>
      </c>
      <c r="G3" s="584"/>
      <c r="H3" s="584"/>
      <c r="I3" s="584"/>
      <c r="J3" s="584"/>
      <c r="K3" s="584"/>
      <c r="L3" s="584"/>
      <c r="M3" s="584"/>
      <c r="N3" s="585"/>
    </row>
    <row r="4" spans="2:22" s="54" customFormat="1" ht="16.5" customHeight="1">
      <c r="B4" s="324"/>
      <c r="F4" s="586" t="s">
        <v>100</v>
      </c>
      <c r="G4" s="587"/>
      <c r="H4" s="587"/>
      <c r="I4" s="587"/>
      <c r="J4" s="587"/>
      <c r="K4" s="587"/>
      <c r="L4" s="587"/>
      <c r="M4" s="587"/>
      <c r="N4" s="588"/>
    </row>
    <row r="5" spans="2:22" s="54" customFormat="1" ht="16.5" customHeight="1">
      <c r="B5" s="324"/>
      <c r="F5" s="147"/>
      <c r="G5" s="147"/>
      <c r="H5" s="147"/>
      <c r="I5" s="147"/>
      <c r="J5" s="147"/>
      <c r="K5" s="147"/>
      <c r="L5" s="147"/>
      <c r="M5" s="147"/>
      <c r="N5" s="147"/>
    </row>
    <row r="6" spans="2:22">
      <c r="B6" s="3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2:22" ht="15.75">
      <c r="B7" s="57" t="s">
        <v>101</v>
      </c>
      <c r="G7" s="57" t="s">
        <v>102</v>
      </c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2:22">
      <c r="M8" s="65"/>
      <c r="U8" s="65"/>
      <c r="V8" s="65"/>
    </row>
    <row r="9" spans="2:22">
      <c r="B9" s="2" t="s">
        <v>5</v>
      </c>
      <c r="C9" s="2" t="s">
        <v>16</v>
      </c>
      <c r="D9" s="2" t="s">
        <v>7</v>
      </c>
      <c r="E9" s="2" t="s">
        <v>8</v>
      </c>
      <c r="G9" s="2" t="s">
        <v>5</v>
      </c>
      <c r="H9" s="2" t="s">
        <v>16</v>
      </c>
      <c r="I9" s="2" t="s">
        <v>7</v>
      </c>
      <c r="J9" s="2" t="s">
        <v>8</v>
      </c>
      <c r="M9" s="65"/>
      <c r="U9" s="65"/>
      <c r="V9" s="65"/>
    </row>
    <row r="10" spans="2:22">
      <c r="B10" s="56">
        <v>2015</v>
      </c>
      <c r="C10" s="540">
        <v>9907</v>
      </c>
      <c r="D10" s="540">
        <v>9691</v>
      </c>
      <c r="E10" s="328">
        <f>+C10+D10</f>
        <v>19598</v>
      </c>
      <c r="G10" s="56">
        <v>2015</v>
      </c>
      <c r="H10" s="540">
        <v>43152</v>
      </c>
      <c r="I10" s="540">
        <v>9713</v>
      </c>
      <c r="J10" s="328">
        <f>+H10+I10</f>
        <v>52865</v>
      </c>
      <c r="M10" s="65"/>
      <c r="U10" s="65"/>
      <c r="V10" s="65"/>
    </row>
    <row r="11" spans="2:22">
      <c r="B11" s="56">
        <v>2016</v>
      </c>
      <c r="C11" s="353">
        <v>9892</v>
      </c>
      <c r="D11" s="353">
        <v>9575</v>
      </c>
      <c r="E11" s="328">
        <f t="shared" ref="E11:E17" si="0">+C11+D11</f>
        <v>19467</v>
      </c>
      <c r="G11" s="56">
        <v>2016</v>
      </c>
      <c r="H11" s="329">
        <v>43480</v>
      </c>
      <c r="I11" s="353">
        <v>9580</v>
      </c>
      <c r="J11" s="328">
        <f t="shared" ref="J11:J18" si="1">+H11+I11</f>
        <v>53060</v>
      </c>
      <c r="U11" s="65"/>
      <c r="V11" s="65"/>
    </row>
    <row r="12" spans="2:22">
      <c r="B12" s="56">
        <v>2017</v>
      </c>
      <c r="C12" s="353">
        <v>9881</v>
      </c>
      <c r="D12" s="353">
        <v>9768</v>
      </c>
      <c r="E12" s="328">
        <f t="shared" si="0"/>
        <v>19649</v>
      </c>
      <c r="G12" s="56">
        <v>2017</v>
      </c>
      <c r="H12" s="329">
        <v>44033</v>
      </c>
      <c r="I12" s="329">
        <v>9773</v>
      </c>
      <c r="J12" s="328">
        <f t="shared" si="1"/>
        <v>53806</v>
      </c>
      <c r="U12" s="65"/>
      <c r="V12" s="65"/>
    </row>
    <row r="13" spans="2:22">
      <c r="B13" s="56">
        <v>2018</v>
      </c>
      <c r="C13" s="328">
        <v>9813</v>
      </c>
      <c r="D13" s="328">
        <v>9839</v>
      </c>
      <c r="E13" s="328">
        <f t="shared" si="0"/>
        <v>19652</v>
      </c>
      <c r="G13" s="56">
        <v>2018</v>
      </c>
      <c r="H13" s="328">
        <v>44006</v>
      </c>
      <c r="I13" s="328">
        <v>9843</v>
      </c>
      <c r="J13" s="328">
        <f t="shared" si="1"/>
        <v>53849</v>
      </c>
      <c r="U13" s="65"/>
      <c r="V13" s="115"/>
    </row>
    <row r="14" spans="2:22">
      <c r="B14" s="56">
        <v>2019</v>
      </c>
      <c r="C14" s="328">
        <v>9788</v>
      </c>
      <c r="D14" s="328">
        <v>9836</v>
      </c>
      <c r="E14" s="328">
        <f t="shared" si="0"/>
        <v>19624</v>
      </c>
      <c r="G14" s="56">
        <v>2019</v>
      </c>
      <c r="H14" s="328">
        <v>43956</v>
      </c>
      <c r="I14" s="328">
        <v>9840</v>
      </c>
      <c r="J14" s="328">
        <f t="shared" si="1"/>
        <v>53796</v>
      </c>
      <c r="U14" s="65"/>
      <c r="V14" s="65"/>
    </row>
    <row r="15" spans="2:22">
      <c r="B15" s="56">
        <v>2020</v>
      </c>
      <c r="C15" s="328">
        <v>9350</v>
      </c>
      <c r="D15" s="328">
        <v>9863</v>
      </c>
      <c r="E15" s="328">
        <f t="shared" si="0"/>
        <v>19213</v>
      </c>
      <c r="G15" s="56">
        <v>2020</v>
      </c>
      <c r="H15" s="328">
        <v>43853</v>
      </c>
      <c r="I15" s="328">
        <v>9866</v>
      </c>
      <c r="J15" s="328">
        <f t="shared" si="1"/>
        <v>53719</v>
      </c>
      <c r="M15" s="65"/>
      <c r="U15" s="65"/>
      <c r="V15" s="65"/>
    </row>
    <row r="16" spans="2:22">
      <c r="B16" s="56">
        <v>2021</v>
      </c>
      <c r="C16" s="328">
        <v>8593</v>
      </c>
      <c r="D16" s="328">
        <v>9665</v>
      </c>
      <c r="E16" s="328">
        <f t="shared" si="0"/>
        <v>18258</v>
      </c>
      <c r="G16" s="56">
        <v>2021</v>
      </c>
      <c r="H16" s="328">
        <v>43872</v>
      </c>
      <c r="I16" s="328">
        <v>9667</v>
      </c>
      <c r="J16" s="328">
        <f t="shared" si="1"/>
        <v>53539</v>
      </c>
      <c r="M16" s="65"/>
      <c r="U16" s="115"/>
      <c r="V16" s="65"/>
    </row>
    <row r="17" spans="1:47">
      <c r="B17" s="56">
        <v>2022</v>
      </c>
      <c r="C17" s="328">
        <f>E17-D17</f>
        <v>8513</v>
      </c>
      <c r="D17" s="328">
        <v>9552</v>
      </c>
      <c r="E17" s="328">
        <v>18065</v>
      </c>
      <c r="G17" s="56">
        <v>2022</v>
      </c>
      <c r="H17" s="540">
        <v>43819</v>
      </c>
      <c r="I17" s="329">
        <v>9556</v>
      </c>
      <c r="J17" s="328">
        <f t="shared" si="1"/>
        <v>53375</v>
      </c>
      <c r="M17" s="65"/>
      <c r="U17" s="115"/>
      <c r="V17" s="65"/>
    </row>
    <row r="18" spans="1:47">
      <c r="B18" s="56">
        <v>2023</v>
      </c>
      <c r="C18" s="328">
        <v>8413</v>
      </c>
      <c r="D18" s="328">
        <v>9609</v>
      </c>
      <c r="E18" s="328">
        <f>SUM(C18:D18)</f>
        <v>18022</v>
      </c>
      <c r="G18" s="56">
        <v>2023</v>
      </c>
      <c r="H18" s="328">
        <v>43714</v>
      </c>
      <c r="I18" s="328">
        <v>9613</v>
      </c>
      <c r="J18" s="328">
        <v>53327</v>
      </c>
      <c r="M18" s="65"/>
      <c r="U18" s="115"/>
      <c r="V18" s="65"/>
    </row>
    <row r="19" spans="1:47">
      <c r="B19" s="51"/>
      <c r="C19" s="325"/>
      <c r="D19" s="325"/>
      <c r="E19" s="325"/>
      <c r="G19" s="51"/>
      <c r="H19" s="325"/>
      <c r="I19" s="325"/>
      <c r="J19" s="325"/>
      <c r="M19" s="65"/>
      <c r="U19" s="115"/>
      <c r="V19" s="65"/>
    </row>
    <row r="20" spans="1:47" s="119" customFormat="1">
      <c r="A20" s="117"/>
      <c r="B20" s="551" t="s">
        <v>103</v>
      </c>
      <c r="C20" s="117"/>
      <c r="D20" s="117"/>
      <c r="E20" s="117"/>
      <c r="F20" s="117"/>
      <c r="G20" s="117"/>
      <c r="H20" s="117"/>
      <c r="I20" s="117"/>
      <c r="J20" s="117"/>
      <c r="K20" s="139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</row>
    <row r="21" spans="1:47">
      <c r="C21" s="539"/>
      <c r="D21" s="539"/>
      <c r="E21" s="539"/>
      <c r="H21" s="539"/>
      <c r="I21" s="539"/>
      <c r="J21" s="539"/>
    </row>
    <row r="22" spans="1:47">
      <c r="C22" s="539"/>
      <c r="D22" s="539"/>
      <c r="E22" s="539"/>
      <c r="H22" s="539"/>
      <c r="I22" s="539"/>
      <c r="J22" s="539"/>
    </row>
    <row r="23" spans="1:47">
      <c r="C23" s="539"/>
      <c r="D23" s="539"/>
      <c r="E23" s="539"/>
      <c r="H23" s="539"/>
      <c r="I23" s="539"/>
      <c r="J23" s="539"/>
    </row>
    <row r="24" spans="1:47" ht="12.75" customHeight="1">
      <c r="C24" s="539"/>
      <c r="D24" s="539"/>
      <c r="E24" s="539"/>
      <c r="H24" s="539"/>
      <c r="I24" s="539"/>
      <c r="J24" s="539"/>
    </row>
    <row r="25" spans="1:47">
      <c r="C25" s="539"/>
      <c r="D25" s="539"/>
      <c r="E25" s="539"/>
      <c r="H25" s="539"/>
      <c r="I25" s="539"/>
      <c r="J25" s="539"/>
    </row>
    <row r="26" spans="1:47">
      <c r="C26" s="539"/>
      <c r="D26" s="539"/>
      <c r="E26" s="539"/>
      <c r="H26" s="539"/>
      <c r="I26" s="539"/>
      <c r="J26" s="539"/>
    </row>
    <row r="27" spans="1:47">
      <c r="C27" s="539"/>
      <c r="D27" s="539"/>
      <c r="E27" s="539"/>
      <c r="H27" s="539"/>
      <c r="I27" s="539"/>
      <c r="J27" s="539"/>
    </row>
    <row r="28" spans="1:47">
      <c r="C28" s="539"/>
      <c r="D28" s="539"/>
      <c r="E28" s="539"/>
      <c r="H28" s="539"/>
      <c r="I28" s="539"/>
      <c r="J28" s="539"/>
    </row>
    <row r="29" spans="1:47">
      <c r="C29" s="539"/>
    </row>
  </sheetData>
  <mergeCells count="3">
    <mergeCell ref="F2:N2"/>
    <mergeCell ref="F3:N3"/>
    <mergeCell ref="F4:N4"/>
  </mergeCells>
  <pageMargins left="0.7" right="0.7" top="0.75" bottom="0.75" header="0.3" footer="0.3"/>
  <pageSetup paperSiz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tabColor theme="8"/>
  </sheetPr>
  <dimension ref="A2:AZ91"/>
  <sheetViews>
    <sheetView showGridLines="0" topLeftCell="D6" zoomScale="90" zoomScaleNormal="90" workbookViewId="0">
      <selection activeCell="D6" sqref="D6"/>
    </sheetView>
  </sheetViews>
  <sheetFormatPr defaultColWidth="11.42578125" defaultRowHeight="12.75"/>
  <cols>
    <col min="1" max="1" width="2" style="61" customWidth="1"/>
    <col min="2" max="2" width="58.28515625" style="61" customWidth="1"/>
    <col min="3" max="3" width="19.7109375" style="61" customWidth="1"/>
    <col min="4" max="8" width="11.85546875" style="61" bestFit="1" customWidth="1"/>
    <col min="9" max="10" width="10.7109375" style="61" bestFit="1" customWidth="1"/>
    <col min="11" max="11" width="11.42578125" style="61" customWidth="1"/>
    <col min="12" max="12" width="16.42578125" style="61" customWidth="1"/>
    <col min="13" max="13" width="22.5703125" style="61" customWidth="1"/>
    <col min="14" max="14" width="40.7109375" style="61" customWidth="1"/>
    <col min="15" max="15" width="22.5703125" style="61" customWidth="1"/>
    <col min="16" max="16" width="54" style="61" bestFit="1" customWidth="1"/>
    <col min="17" max="17" width="12.7109375" style="61" bestFit="1" customWidth="1"/>
    <col min="18" max="18" width="26.5703125" style="61" bestFit="1" customWidth="1"/>
    <col min="19" max="19" width="13" style="61" bestFit="1" customWidth="1"/>
    <col min="20" max="23" width="19.28515625" style="61" bestFit="1" customWidth="1"/>
    <col min="24" max="16384" width="11.42578125" style="61"/>
  </cols>
  <sheetData>
    <row r="2" spans="2:18" ht="30.6" customHeight="1">
      <c r="D2" s="604" t="s">
        <v>0</v>
      </c>
      <c r="E2" s="605"/>
      <c r="F2" s="605"/>
      <c r="G2" s="605"/>
      <c r="H2" s="605"/>
      <c r="I2" s="605"/>
      <c r="J2" s="605"/>
      <c r="K2" s="605"/>
      <c r="L2" s="605"/>
      <c r="M2" s="606"/>
      <c r="N2" s="147"/>
      <c r="O2" s="147"/>
      <c r="P2" s="147"/>
    </row>
    <row r="3" spans="2:18" ht="15.75">
      <c r="D3" s="602" t="s">
        <v>74</v>
      </c>
      <c r="E3" s="584"/>
      <c r="F3" s="584"/>
      <c r="G3" s="584"/>
      <c r="H3" s="584"/>
      <c r="I3" s="584"/>
      <c r="J3" s="584"/>
      <c r="K3" s="584"/>
      <c r="L3" s="584"/>
      <c r="M3" s="603"/>
      <c r="N3" s="147"/>
      <c r="O3" s="147"/>
      <c r="P3" s="147"/>
    </row>
    <row r="4" spans="2:18" ht="15.75">
      <c r="D4" s="602" t="s">
        <v>104</v>
      </c>
      <c r="E4" s="584"/>
      <c r="F4" s="584"/>
      <c r="G4" s="584"/>
      <c r="H4" s="584"/>
      <c r="I4" s="584"/>
      <c r="J4" s="584"/>
      <c r="K4" s="584"/>
      <c r="L4" s="584"/>
      <c r="M4" s="603"/>
      <c r="N4" s="147"/>
      <c r="O4" s="147"/>
      <c r="P4" s="147"/>
    </row>
    <row r="5" spans="2:18" ht="14.25" customHeight="1">
      <c r="B5" s="40"/>
      <c r="D5" s="599" t="s">
        <v>100</v>
      </c>
      <c r="E5" s="600"/>
      <c r="F5" s="600"/>
      <c r="G5" s="600"/>
      <c r="H5" s="600"/>
      <c r="I5" s="600"/>
      <c r="J5" s="600"/>
      <c r="K5" s="600"/>
      <c r="L5" s="600"/>
      <c r="M5" s="601"/>
      <c r="N5" s="147"/>
      <c r="O5" s="147"/>
      <c r="P5" s="147"/>
    </row>
    <row r="6" spans="2:18" ht="23.25" customHeight="1"/>
    <row r="7" spans="2:18" s="254" customFormat="1" ht="15.75">
      <c r="B7" s="59"/>
    </row>
    <row r="8" spans="2:18" s="254" customFormat="1" ht="15.75">
      <c r="B8" s="171" t="s">
        <v>105</v>
      </c>
    </row>
    <row r="9" spans="2:18" s="254" customFormat="1">
      <c r="B9" s="255"/>
    </row>
    <row r="10" spans="2:18" s="259" customFormat="1">
      <c r="B10" s="257" t="s">
        <v>106</v>
      </c>
      <c r="C10" s="330">
        <v>2015</v>
      </c>
      <c r="D10" s="330">
        <v>2016</v>
      </c>
      <c r="E10" s="330">
        <v>2017</v>
      </c>
      <c r="F10" s="258">
        <v>2018</v>
      </c>
      <c r="G10" s="257">
        <v>2019</v>
      </c>
      <c r="H10" s="265">
        <v>2020</v>
      </c>
      <c r="I10" s="265">
        <v>2021</v>
      </c>
      <c r="J10" s="330">
        <v>2022</v>
      </c>
      <c r="K10" s="330">
        <v>2023</v>
      </c>
      <c r="L10" s="392"/>
      <c r="Q10" s="254"/>
      <c r="R10" s="254"/>
    </row>
    <row r="11" spans="2:18" s="254" customFormat="1" ht="12.75" customHeight="1">
      <c r="B11" s="260" t="s">
        <v>107</v>
      </c>
      <c r="C11" s="334">
        <v>402725</v>
      </c>
      <c r="D11" s="334">
        <v>413325</v>
      </c>
      <c r="E11" s="334">
        <v>418997</v>
      </c>
      <c r="F11" s="304">
        <v>424574</v>
      </c>
      <c r="G11" s="308">
        <v>439074</v>
      </c>
      <c r="H11" s="308">
        <v>439328</v>
      </c>
      <c r="I11" s="308">
        <v>471794</v>
      </c>
      <c r="J11" s="334">
        <v>480270</v>
      </c>
      <c r="K11" s="334">
        <v>488780</v>
      </c>
      <c r="L11" s="157"/>
    </row>
    <row r="12" spans="2:18" s="254" customFormat="1">
      <c r="B12" s="260" t="s">
        <v>108</v>
      </c>
      <c r="C12" s="334">
        <v>412780</v>
      </c>
      <c r="D12" s="334">
        <v>392108</v>
      </c>
      <c r="E12" s="334">
        <v>375001</v>
      </c>
      <c r="F12" s="304">
        <v>345242</v>
      </c>
      <c r="G12" s="308">
        <v>323716</v>
      </c>
      <c r="H12" s="308">
        <v>286323</v>
      </c>
      <c r="I12" s="308">
        <v>263701</v>
      </c>
      <c r="J12" s="334">
        <v>244077</v>
      </c>
      <c r="K12" s="334">
        <v>216419</v>
      </c>
      <c r="L12" s="157"/>
    </row>
    <row r="13" spans="2:18" s="254" customFormat="1">
      <c r="B13" s="260" t="s">
        <v>109</v>
      </c>
      <c r="C13" s="334">
        <v>193</v>
      </c>
      <c r="D13" s="334">
        <v>190</v>
      </c>
      <c r="E13" s="334">
        <v>156</v>
      </c>
      <c r="F13" s="304">
        <v>152</v>
      </c>
      <c r="G13" s="308">
        <v>208</v>
      </c>
      <c r="H13" s="308">
        <v>209</v>
      </c>
      <c r="I13" s="308">
        <v>210</v>
      </c>
      <c r="J13" s="334">
        <v>168</v>
      </c>
      <c r="K13" s="334">
        <v>168</v>
      </c>
      <c r="L13" s="157"/>
    </row>
    <row r="14" spans="2:18" s="254" customFormat="1">
      <c r="B14" s="260" t="s">
        <v>110</v>
      </c>
      <c r="C14" s="334">
        <v>12432</v>
      </c>
      <c r="D14" s="334">
        <v>10135</v>
      </c>
      <c r="E14" s="334">
        <v>6336</v>
      </c>
      <c r="F14" s="304">
        <v>4307</v>
      </c>
      <c r="G14" s="308">
        <v>3153</v>
      </c>
      <c r="H14" s="308">
        <v>2173</v>
      </c>
      <c r="I14" s="308">
        <v>1502</v>
      </c>
      <c r="J14" s="334">
        <v>901</v>
      </c>
      <c r="K14" s="334">
        <v>332</v>
      </c>
      <c r="L14" s="157"/>
    </row>
    <row r="15" spans="2:18" s="254" customFormat="1">
      <c r="B15" s="260" t="s">
        <v>111</v>
      </c>
      <c r="C15" s="334">
        <v>1446</v>
      </c>
      <c r="D15" s="334">
        <v>1657</v>
      </c>
      <c r="E15" s="334">
        <v>1997</v>
      </c>
      <c r="F15" s="304">
        <v>2793</v>
      </c>
      <c r="G15" s="308">
        <v>3481</v>
      </c>
      <c r="H15" s="308">
        <v>3786</v>
      </c>
      <c r="I15" s="308">
        <v>3906</v>
      </c>
      <c r="J15" s="334">
        <v>4311</v>
      </c>
      <c r="K15" s="334">
        <v>5586</v>
      </c>
      <c r="L15" s="157"/>
    </row>
    <row r="16" spans="2:18" s="254" customFormat="1">
      <c r="B16" s="260" t="s">
        <v>112</v>
      </c>
      <c r="C16" s="334">
        <v>66833</v>
      </c>
      <c r="D16" s="334">
        <v>85712</v>
      </c>
      <c r="E16" s="334">
        <v>109897</v>
      </c>
      <c r="F16" s="328">
        <v>157712</v>
      </c>
      <c r="G16" s="355">
        <v>187069</v>
      </c>
      <c r="H16" s="355">
        <v>206926</v>
      </c>
      <c r="I16" s="334">
        <v>223526</v>
      </c>
      <c r="J16" s="334">
        <v>240649</v>
      </c>
      <c r="K16" s="334">
        <v>269122</v>
      </c>
      <c r="L16" s="157"/>
    </row>
    <row r="17" spans="2:14" s="254" customFormat="1">
      <c r="B17" s="266" t="s">
        <v>113</v>
      </c>
      <c r="C17" s="334">
        <v>78</v>
      </c>
      <c r="D17" s="334">
        <v>98</v>
      </c>
      <c r="E17" s="334">
        <v>108</v>
      </c>
      <c r="F17" s="304">
        <v>106</v>
      </c>
      <c r="G17" s="308">
        <v>109</v>
      </c>
      <c r="H17" s="308">
        <v>144</v>
      </c>
      <c r="I17" s="308">
        <v>150</v>
      </c>
      <c r="J17" s="334">
        <v>190</v>
      </c>
      <c r="K17" s="334">
        <v>190</v>
      </c>
      <c r="L17" s="157"/>
    </row>
    <row r="18" spans="2:14" s="254" customFormat="1">
      <c r="B18" s="267" t="s">
        <v>8</v>
      </c>
      <c r="C18" s="356">
        <v>896487</v>
      </c>
      <c r="D18" s="356">
        <v>903225</v>
      </c>
      <c r="E18" s="358">
        <v>912492</v>
      </c>
      <c r="F18" s="305">
        <v>934886</v>
      </c>
      <c r="G18" s="309">
        <v>956810</v>
      </c>
      <c r="H18" s="309">
        <v>938889</v>
      </c>
      <c r="I18" s="309">
        <v>964789</v>
      </c>
      <c r="J18" s="356">
        <v>970566</v>
      </c>
      <c r="K18" s="356">
        <f>SUM(K11:K17)</f>
        <v>980597</v>
      </c>
      <c r="L18" s="393"/>
    </row>
    <row r="19" spans="2:14" s="254" customFormat="1">
      <c r="B19" s="268"/>
    </row>
    <row r="20" spans="2:14" s="254" customFormat="1"/>
    <row r="21" spans="2:14" s="254" customFormat="1" ht="15.75">
      <c r="B21" s="171" t="s">
        <v>114</v>
      </c>
      <c r="C21" s="259"/>
      <c r="D21" s="259"/>
      <c r="E21" s="259"/>
      <c r="F21" s="259"/>
    </row>
    <row r="22" spans="2:14" s="254" customFormat="1">
      <c r="C22" s="259"/>
      <c r="D22" s="259"/>
      <c r="E22" s="259"/>
      <c r="F22" s="259"/>
    </row>
    <row r="23" spans="2:14" s="254" customFormat="1">
      <c r="B23" s="269" t="s">
        <v>115</v>
      </c>
      <c r="C23" s="330">
        <v>2015</v>
      </c>
      <c r="D23" s="330">
        <v>2016</v>
      </c>
      <c r="E23" s="330">
        <v>2017</v>
      </c>
      <c r="F23" s="258">
        <v>2018</v>
      </c>
      <c r="G23" s="258">
        <v>2019</v>
      </c>
      <c r="H23" s="270">
        <v>2020</v>
      </c>
      <c r="I23" s="270">
        <v>2021</v>
      </c>
      <c r="J23" s="330">
        <v>2022</v>
      </c>
      <c r="K23" s="330">
        <v>2023</v>
      </c>
      <c r="L23" s="392"/>
    </row>
    <row r="24" spans="2:14" s="254" customFormat="1">
      <c r="B24" s="271" t="s">
        <v>116</v>
      </c>
      <c r="C24" s="335"/>
      <c r="D24" s="334">
        <v>96820</v>
      </c>
      <c r="E24" s="334">
        <v>99683</v>
      </c>
      <c r="F24" s="304">
        <v>105566</v>
      </c>
      <c r="G24" s="304">
        <v>111013</v>
      </c>
      <c r="H24" s="336">
        <v>105270</v>
      </c>
      <c r="I24" s="336">
        <v>101203</v>
      </c>
      <c r="J24" s="334">
        <v>98439</v>
      </c>
      <c r="K24" s="334">
        <v>96035</v>
      </c>
      <c r="L24" s="157"/>
    </row>
    <row r="25" spans="2:14" s="254" customFormat="1">
      <c r="B25" s="271" t="s">
        <v>117</v>
      </c>
      <c r="C25" s="335"/>
      <c r="D25" s="334">
        <v>7892</v>
      </c>
      <c r="E25" s="334">
        <v>8534</v>
      </c>
      <c r="F25" s="304">
        <v>9346</v>
      </c>
      <c r="G25" s="304">
        <v>10319</v>
      </c>
      <c r="H25" s="336">
        <v>11532</v>
      </c>
      <c r="I25" s="336">
        <v>11864</v>
      </c>
      <c r="J25" s="334">
        <v>12781</v>
      </c>
      <c r="K25" s="334">
        <v>13015</v>
      </c>
      <c r="L25" s="157"/>
    </row>
    <row r="26" spans="2:14" s="254" customFormat="1">
      <c r="B26" s="271" t="s">
        <v>118</v>
      </c>
      <c r="C26" s="335"/>
      <c r="D26" s="334">
        <v>8942</v>
      </c>
      <c r="E26" s="334">
        <v>10955</v>
      </c>
      <c r="F26" s="304">
        <v>13666</v>
      </c>
      <c r="G26" s="304">
        <v>16360</v>
      </c>
      <c r="H26" s="336">
        <v>17190</v>
      </c>
      <c r="I26" s="336">
        <v>17327</v>
      </c>
      <c r="J26" s="334">
        <v>18223</v>
      </c>
      <c r="K26" s="334">
        <v>19527</v>
      </c>
      <c r="L26" s="157"/>
    </row>
    <row r="27" spans="2:14" s="254" customFormat="1">
      <c r="B27" s="271" t="s">
        <v>119</v>
      </c>
      <c r="C27" s="335"/>
      <c r="D27" s="334">
        <v>22181</v>
      </c>
      <c r="E27" s="334">
        <v>21140</v>
      </c>
      <c r="F27" s="304">
        <v>12926</v>
      </c>
      <c r="G27" s="304">
        <v>6030</v>
      </c>
      <c r="H27" s="336">
        <v>2883</v>
      </c>
      <c r="I27" s="336">
        <v>1723</v>
      </c>
      <c r="J27" s="334">
        <v>968</v>
      </c>
      <c r="K27" s="334">
        <v>425</v>
      </c>
      <c r="L27" s="157"/>
      <c r="N27" s="256"/>
    </row>
    <row r="28" spans="2:14" s="254" customFormat="1">
      <c r="B28" s="271" t="s">
        <v>120</v>
      </c>
      <c r="C28" s="335"/>
      <c r="D28" s="334">
        <v>16090</v>
      </c>
      <c r="E28" s="334">
        <v>20971</v>
      </c>
      <c r="F28" s="304">
        <v>28281</v>
      </c>
      <c r="G28" s="304">
        <v>34989</v>
      </c>
      <c r="H28" s="336">
        <v>35565</v>
      </c>
      <c r="I28" s="336">
        <v>34753</v>
      </c>
      <c r="J28" s="334">
        <v>35436</v>
      </c>
      <c r="K28" s="334">
        <v>36750</v>
      </c>
      <c r="L28" s="157"/>
    </row>
    <row r="29" spans="2:14" s="254" customFormat="1">
      <c r="B29" s="271" t="s">
        <v>121</v>
      </c>
      <c r="C29" s="335"/>
      <c r="D29" s="334">
        <v>3118</v>
      </c>
      <c r="E29" s="334">
        <v>2948</v>
      </c>
      <c r="F29" s="304">
        <v>3000</v>
      </c>
      <c r="G29" s="304">
        <v>3888</v>
      </c>
      <c r="H29" s="336">
        <v>6125</v>
      </c>
      <c r="I29" s="336">
        <v>6376</v>
      </c>
      <c r="J29" s="334">
        <v>6022</v>
      </c>
      <c r="K29" s="334">
        <v>6016</v>
      </c>
      <c r="L29" s="157"/>
    </row>
    <row r="30" spans="2:14" s="254" customFormat="1">
      <c r="B30" s="271" t="s">
        <v>122</v>
      </c>
      <c r="C30" s="335"/>
      <c r="D30" s="334">
        <v>3954</v>
      </c>
      <c r="E30" s="334">
        <v>3549</v>
      </c>
      <c r="F30" s="304">
        <v>4315</v>
      </c>
      <c r="G30" s="304">
        <v>5552</v>
      </c>
      <c r="H30" s="336">
        <v>3077</v>
      </c>
      <c r="I30" s="336">
        <v>2711</v>
      </c>
      <c r="J30" s="334">
        <v>3052</v>
      </c>
      <c r="K30" s="334">
        <v>3140</v>
      </c>
      <c r="L30" s="157"/>
      <c r="N30" s="256"/>
    </row>
    <row r="31" spans="2:14" s="254" customFormat="1">
      <c r="B31" s="271" t="s">
        <v>123</v>
      </c>
      <c r="C31" s="335"/>
      <c r="D31" s="334">
        <v>3151</v>
      </c>
      <c r="E31" s="334">
        <v>4909</v>
      </c>
      <c r="F31" s="304">
        <v>7307</v>
      </c>
      <c r="G31" s="304">
        <v>10228</v>
      </c>
      <c r="H31" s="336">
        <v>3711</v>
      </c>
      <c r="I31" s="336">
        <v>1801</v>
      </c>
      <c r="J31" s="334">
        <v>920</v>
      </c>
      <c r="K31" s="334">
        <v>341</v>
      </c>
      <c r="L31" s="157"/>
    </row>
    <row r="32" spans="2:14" s="254" customFormat="1">
      <c r="B32" s="271" t="s">
        <v>124</v>
      </c>
      <c r="C32" s="335"/>
      <c r="D32" s="334">
        <v>358</v>
      </c>
      <c r="E32" s="334">
        <v>324</v>
      </c>
      <c r="F32" s="304">
        <v>297</v>
      </c>
      <c r="G32" s="304">
        <v>238</v>
      </c>
      <c r="H32" s="336">
        <v>239</v>
      </c>
      <c r="I32" s="336">
        <v>219</v>
      </c>
      <c r="J32" s="334">
        <v>173</v>
      </c>
      <c r="K32" s="334">
        <v>122</v>
      </c>
      <c r="L32" s="157"/>
    </row>
    <row r="33" spans="2:17" s="254" customFormat="1">
      <c r="B33" s="271" t="s">
        <v>125</v>
      </c>
      <c r="C33" s="335"/>
      <c r="D33" s="334">
        <v>12610</v>
      </c>
      <c r="E33" s="334">
        <v>11440</v>
      </c>
      <c r="F33" s="304">
        <v>10927</v>
      </c>
      <c r="G33" s="304">
        <v>10768</v>
      </c>
      <c r="H33" s="336">
        <v>6037</v>
      </c>
      <c r="I33" s="336">
        <v>5070</v>
      </c>
      <c r="J33" s="334">
        <v>5979</v>
      </c>
      <c r="K33" s="334">
        <v>6315</v>
      </c>
      <c r="L33" s="157"/>
    </row>
    <row r="34" spans="2:17" s="254" customFormat="1">
      <c r="B34" s="271" t="s">
        <v>126</v>
      </c>
      <c r="C34" s="335"/>
      <c r="D34" s="334">
        <v>1048</v>
      </c>
      <c r="E34" s="334">
        <v>1035</v>
      </c>
      <c r="F34" s="304">
        <v>1032</v>
      </c>
      <c r="G34" s="304">
        <v>1120</v>
      </c>
      <c r="H34" s="336">
        <v>4402</v>
      </c>
      <c r="I34" s="336">
        <v>4621</v>
      </c>
      <c r="J34" s="334">
        <v>3060</v>
      </c>
      <c r="K34" s="334">
        <v>2217</v>
      </c>
      <c r="L34" s="157"/>
    </row>
    <row r="35" spans="2:17" s="254" customFormat="1">
      <c r="B35" s="271" t="s">
        <v>127</v>
      </c>
      <c r="C35" s="335"/>
      <c r="D35" s="334">
        <v>3033</v>
      </c>
      <c r="E35" s="334">
        <v>3670</v>
      </c>
      <c r="F35" s="304">
        <v>4933</v>
      </c>
      <c r="G35" s="304">
        <v>6704</v>
      </c>
      <c r="H35" s="336">
        <v>5240</v>
      </c>
      <c r="I35" s="336">
        <v>5697</v>
      </c>
      <c r="J35" s="334">
        <v>9935</v>
      </c>
      <c r="K35" s="334">
        <v>16045</v>
      </c>
      <c r="L35" s="157"/>
      <c r="N35" s="256"/>
    </row>
    <row r="36" spans="2:17" s="254" customFormat="1">
      <c r="B36" s="271" t="s">
        <v>128</v>
      </c>
      <c r="C36" s="335"/>
      <c r="D36" s="334">
        <v>4006</v>
      </c>
      <c r="E36" s="334">
        <v>5619</v>
      </c>
      <c r="F36" s="304">
        <v>6847</v>
      </c>
      <c r="G36" s="304">
        <v>7454</v>
      </c>
      <c r="H36" s="336">
        <v>3005</v>
      </c>
      <c r="I36" s="336">
        <v>1568</v>
      </c>
      <c r="J36" s="334">
        <v>889</v>
      </c>
      <c r="K36" s="334">
        <v>386</v>
      </c>
      <c r="L36" s="157"/>
    </row>
    <row r="37" spans="2:17" s="254" customFormat="1">
      <c r="B37" s="272" t="s">
        <v>129</v>
      </c>
      <c r="C37" s="356">
        <v>171385</v>
      </c>
      <c r="D37" s="356">
        <v>183203</v>
      </c>
      <c r="E37" s="356">
        <v>194777</v>
      </c>
      <c r="F37" s="305">
        <v>208443</v>
      </c>
      <c r="G37" s="305">
        <v>224663</v>
      </c>
      <c r="H37" s="305">
        <v>204276</v>
      </c>
      <c r="I37" s="305">
        <v>194933</v>
      </c>
      <c r="J37" s="356">
        <v>195877</v>
      </c>
      <c r="K37" s="356">
        <f>SUM(K24:K36)</f>
        <v>200334</v>
      </c>
      <c r="L37" s="393"/>
      <c r="N37" s="256"/>
    </row>
    <row r="38" spans="2:17" s="254" customFormat="1">
      <c r="B38" s="273"/>
      <c r="C38" s="274"/>
      <c r="D38" s="274"/>
      <c r="E38" s="274"/>
      <c r="F38" s="274"/>
    </row>
    <row r="39" spans="2:17" s="254" customFormat="1">
      <c r="E39" s="256"/>
      <c r="F39" s="256"/>
      <c r="G39" s="256"/>
    </row>
    <row r="40" spans="2:17" s="254" customFormat="1">
      <c r="E40" s="256"/>
      <c r="F40" s="256"/>
      <c r="G40" s="256"/>
      <c r="N40" s="256"/>
    </row>
    <row r="41" spans="2:17" s="254" customFormat="1" ht="15.75">
      <c r="B41" s="59" t="s">
        <v>130</v>
      </c>
      <c r="G41" s="256"/>
      <c r="M41" s="256"/>
      <c r="N41" s="256"/>
      <c r="O41" s="256"/>
      <c r="P41" s="256"/>
      <c r="Q41" s="256"/>
    </row>
    <row r="42" spans="2:17" s="254" customFormat="1" ht="15.75">
      <c r="B42" s="59"/>
      <c r="G42" s="256"/>
      <c r="H42" s="256"/>
      <c r="I42" s="256"/>
    </row>
    <row r="43" spans="2:17" s="254" customFormat="1" ht="15.75">
      <c r="B43" s="171" t="s">
        <v>131</v>
      </c>
      <c r="G43" s="275"/>
      <c r="H43" s="256"/>
      <c r="I43" s="256"/>
    </row>
    <row r="44" spans="2:17" s="254" customFormat="1"/>
    <row r="45" spans="2:17" s="254" customFormat="1">
      <c r="B45" s="259"/>
      <c r="C45" s="259"/>
      <c r="D45" s="259"/>
      <c r="E45" s="259"/>
      <c r="F45" s="259"/>
    </row>
    <row r="46" spans="2:17" s="254" customFormat="1">
      <c r="B46" s="276" t="s">
        <v>132</v>
      </c>
      <c r="C46" s="330">
        <v>2015</v>
      </c>
      <c r="D46" s="330">
        <v>2016</v>
      </c>
      <c r="E46" s="330">
        <v>2017</v>
      </c>
      <c r="F46" s="277">
        <v>2018</v>
      </c>
      <c r="G46" s="277">
        <v>2019</v>
      </c>
      <c r="H46" s="277">
        <v>2020</v>
      </c>
      <c r="I46" s="277">
        <v>2021</v>
      </c>
      <c r="J46" s="330">
        <v>2022</v>
      </c>
      <c r="K46" s="330">
        <v>2023</v>
      </c>
      <c r="L46" s="392"/>
    </row>
    <row r="47" spans="2:17" s="254" customFormat="1">
      <c r="B47" s="278" t="s">
        <v>133</v>
      </c>
      <c r="C47" s="353">
        <v>36740</v>
      </c>
      <c r="D47" s="334">
        <v>27596</v>
      </c>
      <c r="E47" s="334">
        <v>40899</v>
      </c>
      <c r="F47" s="308">
        <v>46475</v>
      </c>
      <c r="G47" s="308">
        <v>2666</v>
      </c>
      <c r="H47" s="308">
        <v>954</v>
      </c>
      <c r="I47" s="308">
        <v>16639</v>
      </c>
      <c r="J47" s="334">
        <v>24175</v>
      </c>
      <c r="K47" s="334">
        <v>11538</v>
      </c>
      <c r="L47" s="157"/>
    </row>
    <row r="48" spans="2:17" s="254" customFormat="1">
      <c r="B48" s="278" t="s">
        <v>134</v>
      </c>
      <c r="C48" s="353">
        <v>33705</v>
      </c>
      <c r="D48" s="334">
        <v>34565</v>
      </c>
      <c r="E48" s="334">
        <v>34266</v>
      </c>
      <c r="F48" s="308">
        <v>35391</v>
      </c>
      <c r="G48" s="308">
        <v>38142</v>
      </c>
      <c r="H48" s="308">
        <v>37784</v>
      </c>
      <c r="I48" s="308">
        <v>36087</v>
      </c>
      <c r="J48" s="334">
        <v>37989</v>
      </c>
      <c r="K48" s="334">
        <v>39302</v>
      </c>
      <c r="L48" s="157"/>
    </row>
    <row r="49" spans="2:12" s="254" customFormat="1">
      <c r="B49" s="278" t="s">
        <v>135</v>
      </c>
      <c r="C49" s="353">
        <v>124</v>
      </c>
      <c r="D49" s="334">
        <v>163</v>
      </c>
      <c r="E49" s="334">
        <v>32</v>
      </c>
      <c r="F49" s="308">
        <v>30</v>
      </c>
      <c r="G49" s="308">
        <v>642</v>
      </c>
      <c r="H49" s="308">
        <v>32</v>
      </c>
      <c r="I49" s="308">
        <v>3</v>
      </c>
      <c r="J49" s="334">
        <v>0</v>
      </c>
      <c r="K49" s="334">
        <v>0</v>
      </c>
      <c r="L49" s="157"/>
    </row>
    <row r="50" spans="2:12" s="254" customFormat="1">
      <c r="B50" s="278" t="s">
        <v>136</v>
      </c>
      <c r="C50" s="353">
        <v>26507</v>
      </c>
      <c r="D50" s="334">
        <v>8494</v>
      </c>
      <c r="E50" s="334">
        <v>2201</v>
      </c>
      <c r="F50" s="308">
        <v>2961</v>
      </c>
      <c r="G50" s="308">
        <v>3287</v>
      </c>
      <c r="H50" s="308">
        <v>2071</v>
      </c>
      <c r="I50" s="308">
        <v>1896</v>
      </c>
      <c r="J50" s="334">
        <v>2001</v>
      </c>
      <c r="K50" s="334">
        <v>2351</v>
      </c>
      <c r="L50" s="157"/>
    </row>
    <row r="51" spans="2:12" s="254" customFormat="1">
      <c r="B51" s="278" t="s">
        <v>137</v>
      </c>
      <c r="C51" s="353">
        <v>3262</v>
      </c>
      <c r="D51" s="334">
        <v>3290</v>
      </c>
      <c r="E51" s="334">
        <v>6453</v>
      </c>
      <c r="F51" s="308">
        <v>9626</v>
      </c>
      <c r="G51" s="308">
        <v>15025</v>
      </c>
      <c r="H51" s="308">
        <v>0</v>
      </c>
      <c r="I51" s="354">
        <v>0</v>
      </c>
      <c r="J51" s="334">
        <v>0</v>
      </c>
      <c r="K51" s="334">
        <v>0</v>
      </c>
      <c r="L51" s="157"/>
    </row>
    <row r="52" spans="2:12" s="254" customFormat="1">
      <c r="B52" s="271" t="s">
        <v>138</v>
      </c>
      <c r="C52" s="353">
        <v>0</v>
      </c>
      <c r="D52" s="334">
        <v>0</v>
      </c>
      <c r="E52" s="334">
        <v>0</v>
      </c>
      <c r="F52" s="308">
        <v>0</v>
      </c>
      <c r="G52" s="308">
        <v>0</v>
      </c>
      <c r="H52" s="308">
        <v>8272</v>
      </c>
      <c r="I52" s="308">
        <v>7397</v>
      </c>
      <c r="J52" s="334">
        <v>8117</v>
      </c>
      <c r="K52" s="334">
        <v>8312</v>
      </c>
      <c r="L52" s="157"/>
    </row>
    <row r="53" spans="2:12" s="254" customFormat="1">
      <c r="B53" s="271" t="s">
        <v>139</v>
      </c>
      <c r="C53" s="353">
        <v>0</v>
      </c>
      <c r="D53" s="334">
        <v>0</v>
      </c>
      <c r="E53" s="334">
        <v>0</v>
      </c>
      <c r="F53" s="308">
        <v>0</v>
      </c>
      <c r="G53" s="308">
        <v>0</v>
      </c>
      <c r="H53" s="308">
        <v>6387</v>
      </c>
      <c r="I53" s="308">
        <v>7112</v>
      </c>
      <c r="J53" s="334">
        <v>6912</v>
      </c>
      <c r="K53" s="334">
        <v>6915</v>
      </c>
      <c r="L53" s="157"/>
    </row>
    <row r="54" spans="2:12" s="254" customFormat="1">
      <c r="B54" s="278" t="s">
        <v>140</v>
      </c>
      <c r="C54" s="353">
        <v>2062</v>
      </c>
      <c r="D54" s="334">
        <v>1203</v>
      </c>
      <c r="E54" s="334">
        <v>1709</v>
      </c>
      <c r="F54" s="308">
        <v>1235</v>
      </c>
      <c r="G54" s="308">
        <v>1304</v>
      </c>
      <c r="H54" s="308">
        <v>1547</v>
      </c>
      <c r="I54" s="308">
        <v>1384</v>
      </c>
      <c r="J54" s="334">
        <v>1047</v>
      </c>
      <c r="K54" s="334">
        <v>1130</v>
      </c>
      <c r="L54" s="157"/>
    </row>
    <row r="55" spans="2:12" s="254" customFormat="1">
      <c r="B55" s="278" t="s">
        <v>141</v>
      </c>
      <c r="C55" s="353">
        <v>0</v>
      </c>
      <c r="D55" s="353">
        <v>0</v>
      </c>
      <c r="E55" s="353">
        <v>0</v>
      </c>
      <c r="F55" s="353">
        <v>0</v>
      </c>
      <c r="G55" s="353">
        <v>0</v>
      </c>
      <c r="H55" s="353">
        <v>0</v>
      </c>
      <c r="I55" s="353">
        <v>0</v>
      </c>
      <c r="J55" s="353">
        <v>0</v>
      </c>
      <c r="K55" s="334">
        <v>1688</v>
      </c>
      <c r="L55" s="157"/>
    </row>
    <row r="56" spans="2:12" s="254" customFormat="1">
      <c r="B56" s="278" t="s">
        <v>142</v>
      </c>
      <c r="C56" s="353">
        <v>0</v>
      </c>
      <c r="D56" s="353">
        <v>0</v>
      </c>
      <c r="E56" s="353">
        <v>0</v>
      </c>
      <c r="F56" s="353">
        <v>0</v>
      </c>
      <c r="G56" s="353">
        <v>0</v>
      </c>
      <c r="H56" s="353">
        <v>0</v>
      </c>
      <c r="I56" s="353">
        <v>0</v>
      </c>
      <c r="J56" s="353">
        <v>0</v>
      </c>
      <c r="K56" s="334">
        <v>629</v>
      </c>
      <c r="L56" s="157"/>
    </row>
    <row r="57" spans="2:12" s="254" customFormat="1">
      <c r="B57" s="278" t="s">
        <v>143</v>
      </c>
      <c r="C57" s="353">
        <v>8338213</v>
      </c>
      <c r="D57" s="334">
        <v>8259440</v>
      </c>
      <c r="E57" s="334">
        <v>8223168</v>
      </c>
      <c r="F57" s="308">
        <v>8199576</v>
      </c>
      <c r="G57" s="308">
        <v>8278788</v>
      </c>
      <c r="H57" s="308">
        <v>8303594</v>
      </c>
      <c r="I57" s="308">
        <v>8215533</v>
      </c>
      <c r="J57" s="334">
        <v>8160615</v>
      </c>
      <c r="K57" s="334">
        <v>8026791</v>
      </c>
      <c r="L57" s="157"/>
    </row>
    <row r="58" spans="2:12" s="254" customFormat="1">
      <c r="B58" s="278" t="s">
        <v>144</v>
      </c>
      <c r="C58" s="353">
        <v>2497</v>
      </c>
      <c r="D58" s="334">
        <v>2090</v>
      </c>
      <c r="E58" s="334">
        <v>1893</v>
      </c>
      <c r="F58" s="308">
        <v>1869</v>
      </c>
      <c r="G58" s="308">
        <v>1562</v>
      </c>
      <c r="H58" s="308">
        <v>282</v>
      </c>
      <c r="I58" s="308">
        <v>522</v>
      </c>
      <c r="J58" s="334">
        <v>1289</v>
      </c>
      <c r="K58" s="334">
        <v>1428</v>
      </c>
      <c r="L58" s="157"/>
    </row>
    <row r="59" spans="2:12" s="254" customFormat="1">
      <c r="B59" s="278" t="s">
        <v>145</v>
      </c>
      <c r="C59" s="353">
        <v>656203</v>
      </c>
      <c r="D59" s="334">
        <v>634341</v>
      </c>
      <c r="E59" s="334">
        <v>614172</v>
      </c>
      <c r="F59" s="308">
        <v>607180</v>
      </c>
      <c r="G59" s="308">
        <v>569125</v>
      </c>
      <c r="H59" s="308">
        <v>547609</v>
      </c>
      <c r="I59" s="308">
        <v>567303</v>
      </c>
      <c r="J59" s="334">
        <v>557243</v>
      </c>
      <c r="K59" s="334">
        <v>531611</v>
      </c>
      <c r="L59" s="157"/>
    </row>
    <row r="60" spans="2:12" s="254" customFormat="1">
      <c r="B60" s="278" t="s">
        <v>146</v>
      </c>
      <c r="C60" s="353">
        <v>12564</v>
      </c>
      <c r="D60" s="334">
        <v>27212</v>
      </c>
      <c r="E60" s="334">
        <v>227</v>
      </c>
      <c r="F60" s="308">
        <v>26</v>
      </c>
      <c r="G60" s="331">
        <v>0</v>
      </c>
      <c r="H60" s="308">
        <v>0</v>
      </c>
      <c r="I60" s="308">
        <v>599</v>
      </c>
      <c r="J60" s="334">
        <v>0</v>
      </c>
      <c r="K60" s="334">
        <v>0</v>
      </c>
      <c r="L60" s="157"/>
    </row>
    <row r="61" spans="2:12" s="254" customFormat="1">
      <c r="B61" s="278" t="s">
        <v>147</v>
      </c>
      <c r="C61" s="353">
        <v>245244</v>
      </c>
      <c r="D61" s="334">
        <v>280157</v>
      </c>
      <c r="E61" s="334">
        <v>290702</v>
      </c>
      <c r="F61" s="308">
        <v>301153</v>
      </c>
      <c r="G61" s="308">
        <v>310157</v>
      </c>
      <c r="H61" s="308">
        <v>318692</v>
      </c>
      <c r="I61" s="308">
        <v>347105</v>
      </c>
      <c r="J61" s="334">
        <v>357629</v>
      </c>
      <c r="K61" s="334">
        <v>366284</v>
      </c>
      <c r="L61" s="157"/>
    </row>
    <row r="62" spans="2:12" s="254" customFormat="1">
      <c r="B62" s="278" t="s">
        <v>148</v>
      </c>
      <c r="C62" s="353">
        <v>0</v>
      </c>
      <c r="D62" s="334">
        <v>687</v>
      </c>
      <c r="E62" s="334">
        <v>2368</v>
      </c>
      <c r="F62" s="308">
        <v>13014</v>
      </c>
      <c r="G62" s="308">
        <v>14479</v>
      </c>
      <c r="H62" s="308">
        <v>2154</v>
      </c>
      <c r="I62" s="308">
        <v>2199</v>
      </c>
      <c r="J62" s="334">
        <v>7239</v>
      </c>
      <c r="K62" s="334">
        <v>5131</v>
      </c>
      <c r="L62" s="157"/>
    </row>
    <row r="63" spans="2:12" s="254" customFormat="1">
      <c r="B63" s="278" t="s">
        <v>149</v>
      </c>
      <c r="C63" s="353">
        <v>0</v>
      </c>
      <c r="D63" s="334">
        <v>3388</v>
      </c>
      <c r="E63" s="334">
        <v>43329</v>
      </c>
      <c r="F63" s="308">
        <v>37545</v>
      </c>
      <c r="G63" s="308">
        <v>44483</v>
      </c>
      <c r="H63" s="308">
        <v>1085</v>
      </c>
      <c r="I63" s="308">
        <v>2692</v>
      </c>
      <c r="J63" s="334">
        <v>3137</v>
      </c>
      <c r="K63" s="334">
        <v>2030</v>
      </c>
      <c r="L63" s="157"/>
    </row>
    <row r="64" spans="2:12" s="254" customFormat="1">
      <c r="B64" s="278" t="s">
        <v>150</v>
      </c>
      <c r="C64" s="353">
        <v>0</v>
      </c>
      <c r="D64" s="334">
        <v>221</v>
      </c>
      <c r="E64" s="334">
        <v>414</v>
      </c>
      <c r="F64" s="308">
        <v>941</v>
      </c>
      <c r="G64" s="308">
        <v>1535</v>
      </c>
      <c r="H64" s="308">
        <v>1841</v>
      </c>
      <c r="I64" s="308">
        <v>1830</v>
      </c>
      <c r="J64" s="334">
        <v>1752</v>
      </c>
      <c r="K64" s="334">
        <v>1231</v>
      </c>
      <c r="L64" s="157"/>
    </row>
    <row r="65" spans="2:18" s="254" customFormat="1">
      <c r="B65" s="278" t="s">
        <v>151</v>
      </c>
      <c r="C65" s="353">
        <v>3627</v>
      </c>
      <c r="D65" s="355">
        <v>4444</v>
      </c>
      <c r="E65" s="334">
        <v>2638</v>
      </c>
      <c r="F65" s="308">
        <v>1721</v>
      </c>
      <c r="G65" s="308">
        <v>8429</v>
      </c>
      <c r="H65" s="308">
        <v>1898</v>
      </c>
      <c r="I65" s="308">
        <v>0</v>
      </c>
      <c r="J65" s="334">
        <v>0</v>
      </c>
      <c r="K65" s="334">
        <v>0</v>
      </c>
      <c r="L65" s="157"/>
    </row>
    <row r="66" spans="2:18" s="254" customFormat="1">
      <c r="B66" s="278" t="s">
        <v>152</v>
      </c>
      <c r="C66" s="353">
        <v>15224</v>
      </c>
      <c r="D66" s="334">
        <v>6233</v>
      </c>
      <c r="E66" s="334">
        <v>5896</v>
      </c>
      <c r="F66" s="308">
        <v>5231</v>
      </c>
      <c r="G66" s="308">
        <v>10348</v>
      </c>
      <c r="H66" s="308">
        <v>5537</v>
      </c>
      <c r="I66" s="308">
        <v>5134</v>
      </c>
      <c r="J66" s="334">
        <v>5212</v>
      </c>
      <c r="K66" s="334">
        <v>5130</v>
      </c>
      <c r="L66" s="157"/>
      <c r="Q66" s="256"/>
      <c r="R66" s="256"/>
    </row>
    <row r="67" spans="2:18" s="254" customFormat="1">
      <c r="B67" s="278" t="s">
        <v>153</v>
      </c>
      <c r="C67" s="353">
        <v>0</v>
      </c>
      <c r="D67" s="334">
        <v>0</v>
      </c>
      <c r="E67" s="334">
        <v>0</v>
      </c>
      <c r="F67" s="334">
        <v>0</v>
      </c>
      <c r="G67" s="334">
        <v>0</v>
      </c>
      <c r="H67" s="334">
        <v>0</v>
      </c>
      <c r="I67" s="334">
        <v>0</v>
      </c>
      <c r="J67" s="334">
        <v>2722</v>
      </c>
      <c r="K67" s="334">
        <v>3919</v>
      </c>
      <c r="L67" s="157"/>
    </row>
    <row r="68" spans="2:18" s="254" customFormat="1">
      <c r="B68" s="278" t="s">
        <v>154</v>
      </c>
      <c r="C68" s="353">
        <v>0</v>
      </c>
      <c r="D68" s="334">
        <v>0</v>
      </c>
      <c r="E68" s="334">
        <v>0</v>
      </c>
      <c r="F68" s="308">
        <v>187</v>
      </c>
      <c r="G68" s="308">
        <v>1655</v>
      </c>
      <c r="H68" s="308">
        <v>0</v>
      </c>
      <c r="I68" s="308">
        <v>0</v>
      </c>
      <c r="J68" s="334">
        <v>0</v>
      </c>
      <c r="K68" s="334">
        <v>0</v>
      </c>
      <c r="L68" s="157"/>
    </row>
    <row r="69" spans="2:18" s="254" customFormat="1">
      <c r="B69" s="278" t="s">
        <v>155</v>
      </c>
      <c r="C69" s="353">
        <v>13544</v>
      </c>
      <c r="D69" s="334">
        <v>17632</v>
      </c>
      <c r="E69" s="334">
        <v>18917</v>
      </c>
      <c r="F69" s="308">
        <v>19615</v>
      </c>
      <c r="G69" s="308">
        <v>19518</v>
      </c>
      <c r="H69" s="308">
        <v>20397</v>
      </c>
      <c r="I69" s="308">
        <v>23043</v>
      </c>
      <c r="J69" s="334">
        <v>23153</v>
      </c>
      <c r="K69" s="334">
        <v>24588</v>
      </c>
      <c r="L69" s="157"/>
    </row>
    <row r="70" spans="2:18" s="254" customFormat="1">
      <c r="B70" s="278" t="s">
        <v>156</v>
      </c>
      <c r="C70" s="353">
        <v>15146</v>
      </c>
      <c r="D70" s="334">
        <v>5678</v>
      </c>
      <c r="E70" s="334">
        <v>770</v>
      </c>
      <c r="F70" s="308">
        <v>677</v>
      </c>
      <c r="G70" s="308">
        <v>683</v>
      </c>
      <c r="H70" s="308">
        <v>232</v>
      </c>
      <c r="I70" s="308">
        <v>2078</v>
      </c>
      <c r="J70" s="334">
        <v>1680</v>
      </c>
      <c r="K70" s="334">
        <v>77</v>
      </c>
      <c r="L70" s="157"/>
    </row>
    <row r="71" spans="2:18" s="254" customFormat="1">
      <c r="B71" s="278" t="s">
        <v>157</v>
      </c>
      <c r="C71" s="353">
        <v>33142</v>
      </c>
      <c r="D71" s="355">
        <v>42815</v>
      </c>
      <c r="E71" s="334">
        <v>21823</v>
      </c>
      <c r="F71" s="308">
        <v>22281</v>
      </c>
      <c r="G71" s="308">
        <v>18917</v>
      </c>
      <c r="H71" s="308">
        <v>1845</v>
      </c>
      <c r="I71" s="308">
        <v>1495</v>
      </c>
      <c r="J71" s="334">
        <v>3687</v>
      </c>
      <c r="K71" s="334">
        <v>4752</v>
      </c>
      <c r="L71" s="157"/>
    </row>
    <row r="72" spans="2:18" s="254" customFormat="1">
      <c r="B72" s="278" t="s">
        <v>158</v>
      </c>
      <c r="C72" s="353">
        <v>112082</v>
      </c>
      <c r="D72" s="334">
        <v>127400</v>
      </c>
      <c r="E72" s="334">
        <v>127135</v>
      </c>
      <c r="F72" s="308">
        <v>132343</v>
      </c>
      <c r="G72" s="308">
        <v>134714</v>
      </c>
      <c r="H72" s="308">
        <v>137160</v>
      </c>
      <c r="I72" s="308">
        <v>146182</v>
      </c>
      <c r="J72" s="334">
        <v>140870</v>
      </c>
      <c r="K72" s="334">
        <v>140098</v>
      </c>
      <c r="L72" s="157"/>
    </row>
    <row r="73" spans="2:18" s="254" customFormat="1">
      <c r="B73" s="278" t="s">
        <v>159</v>
      </c>
      <c r="C73" s="353">
        <v>19328</v>
      </c>
      <c r="D73" s="334">
        <v>18867</v>
      </c>
      <c r="E73" s="334">
        <v>18803</v>
      </c>
      <c r="F73" s="308">
        <v>16737</v>
      </c>
      <c r="G73" s="308">
        <v>16805</v>
      </c>
      <c r="H73" s="308">
        <v>18021</v>
      </c>
      <c r="I73" s="308">
        <v>13472</v>
      </c>
      <c r="J73" s="334">
        <v>13560</v>
      </c>
      <c r="K73" s="334">
        <v>16964</v>
      </c>
      <c r="L73" s="157"/>
    </row>
    <row r="74" spans="2:18" s="254" customFormat="1">
      <c r="B74" s="278" t="s">
        <v>160</v>
      </c>
      <c r="C74" s="353">
        <v>834</v>
      </c>
      <c r="D74" s="334">
        <v>559</v>
      </c>
      <c r="E74" s="334">
        <v>318</v>
      </c>
      <c r="F74" s="308">
        <v>276</v>
      </c>
      <c r="G74" s="308">
        <v>275</v>
      </c>
      <c r="H74" s="308">
        <v>166</v>
      </c>
      <c r="I74" s="308">
        <v>153</v>
      </c>
      <c r="J74" s="334">
        <v>1382</v>
      </c>
      <c r="K74" s="334">
        <v>1362</v>
      </c>
      <c r="L74" s="157"/>
    </row>
    <row r="75" spans="2:18" s="254" customFormat="1">
      <c r="B75" s="278" t="s">
        <v>161</v>
      </c>
      <c r="C75" s="353">
        <v>569708</v>
      </c>
      <c r="D75" s="334">
        <v>586798</v>
      </c>
      <c r="E75" s="334">
        <v>597008</v>
      </c>
      <c r="F75" s="308">
        <v>593124</v>
      </c>
      <c r="G75" s="308">
        <v>617134</v>
      </c>
      <c r="H75" s="308">
        <v>567074</v>
      </c>
      <c r="I75" s="308">
        <v>534414</v>
      </c>
      <c r="J75" s="334">
        <v>568513</v>
      </c>
      <c r="K75" s="334">
        <v>565768</v>
      </c>
      <c r="L75" s="157"/>
    </row>
    <row r="76" spans="2:18" s="254" customFormat="1">
      <c r="B76" s="278" t="s">
        <v>162</v>
      </c>
      <c r="C76" s="353">
        <v>0</v>
      </c>
      <c r="D76" s="334">
        <v>0</v>
      </c>
      <c r="E76" s="334">
        <v>0</v>
      </c>
      <c r="F76" s="308">
        <v>0</v>
      </c>
      <c r="G76" s="308">
        <v>1422</v>
      </c>
      <c r="H76" s="308">
        <v>492</v>
      </c>
      <c r="I76" s="308">
        <v>5604</v>
      </c>
      <c r="J76" s="334">
        <v>2381</v>
      </c>
      <c r="K76" s="334">
        <v>2107</v>
      </c>
      <c r="L76" s="157"/>
    </row>
    <row r="77" spans="2:18" s="254" customFormat="1">
      <c r="B77" s="278" t="s">
        <v>163</v>
      </c>
      <c r="C77" s="353">
        <v>0</v>
      </c>
      <c r="D77" s="334">
        <v>0</v>
      </c>
      <c r="E77" s="334">
        <v>0</v>
      </c>
      <c r="F77" s="308">
        <v>0</v>
      </c>
      <c r="G77" s="337">
        <v>40</v>
      </c>
      <c r="H77" s="308">
        <v>141</v>
      </c>
      <c r="I77" s="308">
        <v>140</v>
      </c>
      <c r="J77" s="334">
        <v>142</v>
      </c>
      <c r="K77" s="334">
        <v>98</v>
      </c>
      <c r="L77" s="157"/>
    </row>
    <row r="78" spans="2:18" s="254" customFormat="1">
      <c r="B78" s="278" t="s">
        <v>164</v>
      </c>
      <c r="C78" s="353">
        <v>14094</v>
      </c>
      <c r="D78" s="334">
        <v>19343</v>
      </c>
      <c r="E78" s="334">
        <v>18075</v>
      </c>
      <c r="F78" s="308">
        <v>16285</v>
      </c>
      <c r="G78" s="308">
        <v>14482</v>
      </c>
      <c r="H78" s="308">
        <v>6110</v>
      </c>
      <c r="I78" s="308">
        <v>5827</v>
      </c>
      <c r="J78" s="334">
        <v>5293</v>
      </c>
      <c r="K78" s="334">
        <v>3973</v>
      </c>
      <c r="L78" s="157"/>
    </row>
    <row r="79" spans="2:18" s="254" customFormat="1">
      <c r="B79" s="278" t="s">
        <v>165</v>
      </c>
      <c r="C79" s="353">
        <v>20642</v>
      </c>
      <c r="D79" s="334">
        <v>3556</v>
      </c>
      <c r="E79" s="334">
        <v>3378</v>
      </c>
      <c r="F79" s="308">
        <v>3044</v>
      </c>
      <c r="G79" s="308">
        <v>3095</v>
      </c>
      <c r="H79" s="308">
        <v>2718</v>
      </c>
      <c r="I79" s="308">
        <v>2365</v>
      </c>
      <c r="J79" s="334">
        <v>2199</v>
      </c>
      <c r="K79" s="334">
        <v>2013</v>
      </c>
      <c r="L79" s="157"/>
    </row>
    <row r="80" spans="2:18" s="254" customFormat="1">
      <c r="B80" s="278" t="s">
        <v>166</v>
      </c>
      <c r="C80" s="353">
        <v>0</v>
      </c>
      <c r="D80" s="334">
        <v>54</v>
      </c>
      <c r="E80" s="334">
        <v>507</v>
      </c>
      <c r="F80" s="308">
        <v>754</v>
      </c>
      <c r="G80" s="308">
        <v>819</v>
      </c>
      <c r="H80" s="308">
        <v>1602</v>
      </c>
      <c r="I80" s="308">
        <v>1618</v>
      </c>
      <c r="J80" s="334">
        <v>1622</v>
      </c>
      <c r="K80" s="334">
        <v>1470</v>
      </c>
      <c r="L80" s="157"/>
      <c r="Q80" s="256"/>
    </row>
    <row r="81" spans="1:52" s="254" customFormat="1">
      <c r="B81" s="278" t="s">
        <v>167</v>
      </c>
      <c r="C81" s="353">
        <v>26930</v>
      </c>
      <c r="D81" s="334">
        <v>28806</v>
      </c>
      <c r="E81" s="334">
        <v>2910</v>
      </c>
      <c r="F81" s="308">
        <v>4855</v>
      </c>
      <c r="G81" s="308">
        <v>4706</v>
      </c>
      <c r="H81" s="308">
        <v>3372</v>
      </c>
      <c r="I81" s="308">
        <v>2521</v>
      </c>
      <c r="J81" s="334">
        <v>2689</v>
      </c>
      <c r="K81" s="334">
        <v>2651</v>
      </c>
      <c r="L81" s="157"/>
    </row>
    <row r="82" spans="1:52" s="254" customFormat="1">
      <c r="B82" s="278" t="s">
        <v>168</v>
      </c>
      <c r="C82" s="353">
        <v>0</v>
      </c>
      <c r="D82" s="334">
        <v>0</v>
      </c>
      <c r="E82" s="334">
        <v>0</v>
      </c>
      <c r="F82" s="308">
        <v>0</v>
      </c>
      <c r="G82" s="308">
        <v>0</v>
      </c>
      <c r="H82" s="308">
        <v>0</v>
      </c>
      <c r="I82" s="355">
        <v>0</v>
      </c>
      <c r="J82" s="334">
        <v>0</v>
      </c>
      <c r="K82" s="334">
        <v>0</v>
      </c>
      <c r="L82" s="157"/>
    </row>
    <row r="83" spans="1:52" s="254" customFormat="1">
      <c r="B83" s="278" t="s">
        <v>169</v>
      </c>
      <c r="C83" s="353">
        <v>0</v>
      </c>
      <c r="D83" s="334">
        <v>0</v>
      </c>
      <c r="E83" s="334">
        <v>0</v>
      </c>
      <c r="F83" s="308">
        <v>146</v>
      </c>
      <c r="G83" s="304">
        <v>162</v>
      </c>
      <c r="H83" s="308">
        <v>135</v>
      </c>
      <c r="I83" s="308">
        <v>136</v>
      </c>
      <c r="J83" s="334">
        <v>187</v>
      </c>
      <c r="K83" s="334">
        <v>391</v>
      </c>
      <c r="L83" s="157"/>
    </row>
    <row r="84" spans="1:52" s="254" customFormat="1">
      <c r="B84" s="278" t="s">
        <v>170</v>
      </c>
      <c r="C84" s="353">
        <v>0</v>
      </c>
      <c r="D84" s="334">
        <v>0</v>
      </c>
      <c r="E84" s="334">
        <v>0</v>
      </c>
      <c r="F84" s="308">
        <v>0</v>
      </c>
      <c r="G84" s="308">
        <v>0</v>
      </c>
      <c r="H84" s="308">
        <v>0</v>
      </c>
      <c r="I84" s="308">
        <v>2725</v>
      </c>
      <c r="J84" s="334">
        <v>3210</v>
      </c>
      <c r="K84" s="334">
        <v>2746</v>
      </c>
      <c r="L84" s="157"/>
    </row>
    <row r="85" spans="1:52" s="254" customFormat="1">
      <c r="B85" s="278" t="s">
        <v>171</v>
      </c>
      <c r="C85" s="353">
        <v>30223</v>
      </c>
      <c r="D85" s="334">
        <v>28042</v>
      </c>
      <c r="E85" s="334">
        <v>25481</v>
      </c>
      <c r="F85" s="308">
        <v>21563</v>
      </c>
      <c r="G85" s="308">
        <v>21340</v>
      </c>
      <c r="H85" s="308">
        <v>20594</v>
      </c>
      <c r="I85" s="308">
        <v>21124</v>
      </c>
      <c r="J85" s="334">
        <v>16410</v>
      </c>
      <c r="K85" s="334">
        <v>13747</v>
      </c>
      <c r="L85" s="157"/>
      <c r="S85" s="357"/>
    </row>
    <row r="86" spans="1:52" s="254" customFormat="1">
      <c r="B86" s="278" t="s">
        <v>172</v>
      </c>
      <c r="C86" s="353">
        <v>0</v>
      </c>
      <c r="D86" s="334">
        <v>0</v>
      </c>
      <c r="E86" s="334">
        <v>0</v>
      </c>
      <c r="F86" s="334">
        <v>0</v>
      </c>
      <c r="G86" s="308">
        <v>0</v>
      </c>
      <c r="H86" s="334">
        <v>0</v>
      </c>
      <c r="I86" s="334">
        <v>0</v>
      </c>
      <c r="J86" s="334">
        <v>0</v>
      </c>
      <c r="K86" s="334">
        <v>0</v>
      </c>
      <c r="L86" s="157"/>
      <c r="S86" s="357"/>
    </row>
    <row r="87" spans="1:52" s="254" customFormat="1">
      <c r="B87" s="278" t="s">
        <v>173</v>
      </c>
      <c r="C87" s="353">
        <v>7500</v>
      </c>
      <c r="D87" s="334">
        <v>21806</v>
      </c>
      <c r="E87" s="334">
        <v>2421</v>
      </c>
      <c r="F87" s="308">
        <v>7398</v>
      </c>
      <c r="G87" s="308">
        <v>1947</v>
      </c>
      <c r="H87" s="308">
        <v>1400</v>
      </c>
      <c r="I87" s="308">
        <v>444</v>
      </c>
      <c r="J87" s="334">
        <v>0</v>
      </c>
      <c r="K87" s="334">
        <v>86</v>
      </c>
      <c r="L87" s="157"/>
    </row>
    <row r="88" spans="1:52" s="254" customFormat="1">
      <c r="B88" s="278" t="s">
        <v>174</v>
      </c>
      <c r="C88" s="353">
        <v>0</v>
      </c>
      <c r="D88" s="334">
        <v>0</v>
      </c>
      <c r="E88" s="334">
        <v>1382</v>
      </c>
      <c r="F88" s="308">
        <v>1438</v>
      </c>
      <c r="G88" s="308">
        <v>1528</v>
      </c>
      <c r="H88" s="308">
        <v>1458</v>
      </c>
      <c r="I88" s="308">
        <v>2495</v>
      </c>
      <c r="J88" s="334">
        <v>2154</v>
      </c>
      <c r="K88" s="334">
        <v>1823</v>
      </c>
      <c r="L88" s="157"/>
    </row>
    <row r="89" spans="1:52" s="254" customFormat="1">
      <c r="B89" s="269" t="s">
        <v>84</v>
      </c>
      <c r="C89" s="358">
        <v>10239145</v>
      </c>
      <c r="D89" s="358">
        <v>10194880</v>
      </c>
      <c r="E89" s="358">
        <v>10109295</v>
      </c>
      <c r="F89" s="309">
        <v>10104697</v>
      </c>
      <c r="G89" s="309">
        <v>10159214</v>
      </c>
      <c r="H89" s="309">
        <v>10022656</v>
      </c>
      <c r="I89" s="309">
        <v>9979271</v>
      </c>
      <c r="J89" s="358">
        <v>9966211</v>
      </c>
      <c r="K89" s="552">
        <f>SUM(K47:K88)</f>
        <v>9800134</v>
      </c>
      <c r="L89" s="74"/>
    </row>
    <row r="90" spans="1:52" s="254" customFormat="1"/>
    <row r="91" spans="1:52" s="119" customFormat="1">
      <c r="A91" s="117"/>
      <c r="B91" s="551" t="s">
        <v>103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39"/>
      <c r="N91" s="139"/>
      <c r="O91" s="139"/>
      <c r="P91" s="139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</row>
  </sheetData>
  <sortState xmlns:xlrd2="http://schemas.microsoft.com/office/spreadsheetml/2017/richdata2" ref="M46:O77">
    <sortCondition ref="N46:N77"/>
  </sortState>
  <mergeCells count="4">
    <mergeCell ref="D5:M5"/>
    <mergeCell ref="D4:M4"/>
    <mergeCell ref="D3:M3"/>
    <mergeCell ref="D2:M2"/>
  </mergeCells>
  <pageMargins left="0.74803149606299213" right="0.74803149606299213" top="0.98425196850393704" bottom="0.98425196850393704" header="0" footer="0"/>
  <pageSetup scale="80" orientation="landscape" r:id="rId1"/>
  <headerFooter alignWithMargins="0">
    <oddHeader>&amp;F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">
    <tabColor theme="8"/>
  </sheetPr>
  <dimension ref="B2:S49"/>
  <sheetViews>
    <sheetView zoomScale="80" zoomScaleNormal="80" workbookViewId="0">
      <selection activeCell="K15" sqref="K15"/>
    </sheetView>
  </sheetViews>
  <sheetFormatPr defaultColWidth="11.42578125" defaultRowHeight="15"/>
  <cols>
    <col min="1" max="1" width="5.28515625" style="105" customWidth="1"/>
    <col min="2" max="2" width="18.5703125" style="105" customWidth="1"/>
    <col min="3" max="3" width="17" style="105" customWidth="1"/>
    <col min="4" max="4" width="14.5703125" style="105" customWidth="1"/>
    <col min="5" max="13" width="11.42578125" style="105" customWidth="1"/>
    <col min="14" max="16" width="15.85546875" style="105" bestFit="1" customWidth="1"/>
    <col min="17" max="17" width="15.85546875" style="107" bestFit="1" customWidth="1"/>
    <col min="18" max="19" width="15.85546875" style="105" bestFit="1" customWidth="1"/>
    <col min="20" max="16384" width="11.42578125" style="105"/>
  </cols>
  <sheetData>
    <row r="2" spans="2:19" s="205" customFormat="1" ht="31.5" customHeight="1">
      <c r="F2" s="604" t="s">
        <v>0</v>
      </c>
      <c r="G2" s="605"/>
      <c r="H2" s="605"/>
      <c r="I2" s="605"/>
      <c r="J2" s="605"/>
      <c r="K2" s="605"/>
      <c r="L2" s="605"/>
      <c r="M2" s="605"/>
      <c r="N2" s="606"/>
      <c r="Q2" s="206"/>
    </row>
    <row r="3" spans="2:19" ht="18.75" customHeight="1">
      <c r="F3" s="607" t="s">
        <v>74</v>
      </c>
      <c r="G3" s="608"/>
      <c r="H3" s="608"/>
      <c r="I3" s="608"/>
      <c r="J3" s="608"/>
      <c r="K3" s="608"/>
      <c r="L3" s="608"/>
      <c r="M3" s="608"/>
      <c r="N3" s="609"/>
      <c r="Q3" s="105"/>
    </row>
    <row r="4" spans="2:19" ht="15.75" customHeight="1">
      <c r="B4" s="40"/>
      <c r="F4" s="610" t="s">
        <v>2</v>
      </c>
      <c r="G4" s="611"/>
      <c r="H4" s="611"/>
      <c r="I4" s="611"/>
      <c r="J4" s="611"/>
      <c r="K4" s="611"/>
      <c r="L4" s="611"/>
      <c r="M4" s="611"/>
      <c r="N4" s="612"/>
      <c r="Q4" s="105"/>
    </row>
    <row r="5" spans="2:19">
      <c r="Q5" s="105"/>
    </row>
    <row r="6" spans="2:19">
      <c r="Q6" s="105"/>
    </row>
    <row r="7" spans="2:19" ht="15.75">
      <c r="B7" s="57" t="s">
        <v>175</v>
      </c>
      <c r="Q7" s="105"/>
    </row>
    <row r="8" spans="2:19">
      <c r="Q8" s="105"/>
    </row>
    <row r="9" spans="2:19" ht="15.75">
      <c r="B9" s="57" t="s">
        <v>176</v>
      </c>
      <c r="Q9" s="105"/>
    </row>
    <row r="10" spans="2:19">
      <c r="Q10" s="105"/>
    </row>
    <row r="11" spans="2:19">
      <c r="B11" s="397" t="s">
        <v>177</v>
      </c>
      <c r="C11" s="398">
        <v>2015</v>
      </c>
      <c r="D11" s="398">
        <v>2016</v>
      </c>
      <c r="E11" s="398">
        <v>2017</v>
      </c>
      <c r="F11" s="399">
        <v>2018</v>
      </c>
      <c r="G11" s="399">
        <v>2019</v>
      </c>
      <c r="H11" s="399">
        <v>2020</v>
      </c>
      <c r="I11" s="399">
        <v>2021</v>
      </c>
      <c r="J11" s="399">
        <v>2022</v>
      </c>
      <c r="K11" s="399">
        <v>2023</v>
      </c>
      <c r="Q11" s="105"/>
    </row>
    <row r="12" spans="2:19">
      <c r="B12" s="400" t="s">
        <v>8</v>
      </c>
      <c r="C12" s="401">
        <v>5.7549999999999999</v>
      </c>
      <c r="D12" s="401">
        <v>5.3460999999999999</v>
      </c>
      <c r="E12" s="401">
        <v>5.2432999999999996</v>
      </c>
      <c r="F12" s="402">
        <v>4.9074826633701738</v>
      </c>
      <c r="G12" s="402">
        <v>4.7520322135684472</v>
      </c>
      <c r="H12" s="402">
        <v>4.3636715826717314</v>
      </c>
      <c r="I12" s="402">
        <v>4.8321878478422944</v>
      </c>
      <c r="J12" s="402">
        <v>4.6896918193140618</v>
      </c>
      <c r="K12" s="402">
        <v>4.5433752134694396</v>
      </c>
      <c r="L12" s="394"/>
      <c r="M12" s="394"/>
      <c r="N12" s="394"/>
      <c r="O12" s="394"/>
      <c r="Q12" s="105"/>
    </row>
    <row r="13" spans="2:19">
      <c r="B13" s="403" t="s">
        <v>34</v>
      </c>
      <c r="C13" s="404">
        <v>5.9367999999999999</v>
      </c>
      <c r="D13" s="404">
        <v>5.5976999999999997</v>
      </c>
      <c r="E13" s="404">
        <v>5.3993000000000002</v>
      </c>
      <c r="F13" s="405">
        <v>5.1481000000000003</v>
      </c>
      <c r="G13" s="405">
        <v>4.9869079531004488</v>
      </c>
      <c r="H13" s="405">
        <v>4.6185521117355739</v>
      </c>
      <c r="I13" s="405">
        <v>5.0443316748601097</v>
      </c>
      <c r="J13" s="405">
        <v>4.8829695273201761</v>
      </c>
      <c r="K13" s="405">
        <v>4.7109403224342303</v>
      </c>
      <c r="Q13" s="105"/>
    </row>
    <row r="14" spans="2:19">
      <c r="B14" s="403" t="s">
        <v>178</v>
      </c>
      <c r="C14" s="404">
        <v>5.5842000000000001</v>
      </c>
      <c r="D14" s="404">
        <v>5.1097999999999999</v>
      </c>
      <c r="E14" s="404">
        <v>5.0967000000000002</v>
      </c>
      <c r="F14" s="405">
        <v>4.681</v>
      </c>
      <c r="G14" s="405">
        <v>4.530861985045707</v>
      </c>
      <c r="H14" s="405">
        <v>4.1243588401549252</v>
      </c>
      <c r="I14" s="405">
        <v>4.63599512172377</v>
      </c>
      <c r="J14" s="405">
        <v>4.5111488947400566</v>
      </c>
      <c r="K14" s="405">
        <v>4.3887338620496203</v>
      </c>
      <c r="L14" s="205"/>
      <c r="M14" s="205"/>
      <c r="N14" s="205"/>
      <c r="O14" s="205"/>
      <c r="P14" s="205"/>
      <c r="Q14" s="206"/>
      <c r="R14" s="205"/>
      <c r="S14" s="205"/>
    </row>
    <row r="15" spans="2:19">
      <c r="B15" s="397" t="s">
        <v>179</v>
      </c>
      <c r="C15" s="404">
        <v>3.7433999999999998</v>
      </c>
      <c r="D15" s="404">
        <v>3.5196000000000001</v>
      </c>
      <c r="E15" s="404">
        <v>3.4114</v>
      </c>
      <c r="F15" s="405">
        <v>3.03022892318346</v>
      </c>
      <c r="G15" s="405">
        <v>3.1229567889462539</v>
      </c>
      <c r="H15" s="405">
        <v>2.9156946688843708</v>
      </c>
      <c r="I15" s="405">
        <v>3.0434967480728075</v>
      </c>
      <c r="J15" s="405">
        <v>3.0119965532397077</v>
      </c>
      <c r="K15" s="555">
        <v>2.9623016995233802</v>
      </c>
      <c r="L15" s="395"/>
      <c r="M15" s="395"/>
      <c r="N15" s="395"/>
      <c r="O15" s="395"/>
      <c r="P15" s="395"/>
      <c r="Q15" s="395"/>
      <c r="R15" s="395"/>
      <c r="S15" s="395"/>
    </row>
    <row r="16" spans="2:19">
      <c r="B16" s="397" t="s">
        <v>180</v>
      </c>
      <c r="C16" s="404">
        <v>13.1927</v>
      </c>
      <c r="D16" s="404">
        <v>12.1295</v>
      </c>
      <c r="E16" s="404">
        <v>12.1196</v>
      </c>
      <c r="F16" s="405">
        <v>11.965000490785794</v>
      </c>
      <c r="G16" s="405">
        <v>10.899270689537275</v>
      </c>
      <c r="H16" s="405">
        <v>9.8138531114536267</v>
      </c>
      <c r="I16" s="405">
        <v>11.320030291829752</v>
      </c>
      <c r="J16" s="405">
        <v>10.824614482209151</v>
      </c>
      <c r="K16" s="405">
        <v>10.3642402294105</v>
      </c>
      <c r="L16" s="395"/>
      <c r="M16" s="395"/>
      <c r="N16" s="395"/>
      <c r="O16" s="395"/>
      <c r="P16" s="395"/>
      <c r="Q16" s="395"/>
      <c r="R16" s="395"/>
      <c r="S16" s="395"/>
    </row>
    <row r="17" spans="2:19">
      <c r="B17" s="106" t="s">
        <v>181</v>
      </c>
      <c r="C17" s="106"/>
      <c r="D17" s="106"/>
      <c r="E17" s="106"/>
      <c r="F17" s="106"/>
      <c r="L17" s="205"/>
      <c r="M17" s="205"/>
      <c r="N17" s="205"/>
      <c r="O17" s="205"/>
      <c r="P17" s="205"/>
      <c r="Q17" s="205"/>
      <c r="R17" s="205"/>
      <c r="S17" s="205"/>
    </row>
    <row r="18" spans="2:19">
      <c r="B18" s="106"/>
      <c r="C18" s="106"/>
      <c r="D18" s="106"/>
      <c r="E18" s="106"/>
      <c r="F18" s="106"/>
      <c r="G18" s="106"/>
      <c r="H18" s="106"/>
      <c r="I18" s="106"/>
      <c r="J18" s="106"/>
      <c r="L18" s="396"/>
      <c r="M18" s="396"/>
      <c r="N18" s="396"/>
      <c r="O18" s="396"/>
      <c r="P18" s="205"/>
      <c r="Q18" s="206"/>
      <c r="R18" s="205"/>
      <c r="S18" s="205"/>
    </row>
    <row r="19" spans="2:19">
      <c r="L19" s="205"/>
      <c r="M19" s="205"/>
      <c r="N19" s="205"/>
      <c r="O19" s="205"/>
      <c r="P19" s="205"/>
      <c r="Q19" s="206"/>
      <c r="R19" s="205"/>
      <c r="S19" s="205"/>
    </row>
    <row r="20" spans="2:19" ht="15.75">
      <c r="B20" s="57" t="s">
        <v>182</v>
      </c>
      <c r="L20" s="205"/>
      <c r="M20" s="205"/>
      <c r="N20" s="205"/>
      <c r="O20" s="205"/>
      <c r="P20" s="205"/>
      <c r="Q20" s="206"/>
      <c r="R20" s="205"/>
      <c r="S20" s="205"/>
    </row>
    <row r="21" spans="2:19" ht="15.75" customHeight="1">
      <c r="L21" s="394"/>
      <c r="M21" s="394"/>
      <c r="N21" s="394"/>
      <c r="O21" s="394"/>
    </row>
    <row r="22" spans="2:19" ht="15.75">
      <c r="B22" s="57" t="s">
        <v>176</v>
      </c>
      <c r="Q22" s="105"/>
    </row>
    <row r="23" spans="2:19">
      <c r="Q23" s="105"/>
    </row>
    <row r="24" spans="2:19">
      <c r="B24" s="397" t="s">
        <v>177</v>
      </c>
      <c r="C24" s="398">
        <v>2017</v>
      </c>
      <c r="D24" s="398">
        <v>2018</v>
      </c>
      <c r="E24" s="398">
        <v>2019</v>
      </c>
      <c r="F24" s="398">
        <v>2020</v>
      </c>
      <c r="G24" s="399">
        <v>2021</v>
      </c>
      <c r="H24" s="399">
        <v>2022</v>
      </c>
      <c r="I24" s="399">
        <v>2023</v>
      </c>
      <c r="Q24" s="105"/>
    </row>
    <row r="25" spans="2:19">
      <c r="B25" s="400" t="s">
        <v>8</v>
      </c>
      <c r="C25" s="401">
        <v>1.3284</v>
      </c>
      <c r="D25" s="401">
        <v>1.1483000000000001</v>
      </c>
      <c r="E25" s="401">
        <v>1.1731798909751667</v>
      </c>
      <c r="F25" s="401">
        <v>0.98818062479168989</v>
      </c>
      <c r="G25" s="401">
        <v>1.0881102285947499</v>
      </c>
      <c r="H25" s="401">
        <v>1.0844307025079376</v>
      </c>
      <c r="I25" s="401">
        <v>1.0206120489292001</v>
      </c>
      <c r="Q25" s="105"/>
    </row>
    <row r="26" spans="2:19" ht="13.5" customHeight="1">
      <c r="B26" s="403" t="s">
        <v>34</v>
      </c>
      <c r="C26" s="404">
        <v>1.6958</v>
      </c>
      <c r="D26" s="404">
        <v>1.3661000000000001</v>
      </c>
      <c r="E26" s="404">
        <v>1.5014267147804747</v>
      </c>
      <c r="F26" s="404">
        <v>1.2722769409038237</v>
      </c>
      <c r="G26" s="404">
        <v>1.3209699395897896</v>
      </c>
      <c r="H26" s="404">
        <v>1.3584194583014673</v>
      </c>
      <c r="I26" s="404">
        <v>1.2837808123732699</v>
      </c>
      <c r="Q26" s="105"/>
    </row>
    <row r="27" spans="2:19">
      <c r="B27" s="403" t="s">
        <v>178</v>
      </c>
      <c r="C27" s="404">
        <v>0.95960000000000001</v>
      </c>
      <c r="D27" s="404">
        <v>0.93030000000000002</v>
      </c>
      <c r="E27" s="404">
        <v>0.84428099557630532</v>
      </c>
      <c r="F27" s="404">
        <v>0.70601785200115175</v>
      </c>
      <c r="G27" s="404">
        <v>0.84980389330769246</v>
      </c>
      <c r="H27" s="404">
        <v>0.80378470962158899</v>
      </c>
      <c r="I27" s="554">
        <v>0.75095622245684102</v>
      </c>
      <c r="Q27" s="105"/>
    </row>
    <row r="28" spans="2:19">
      <c r="B28" s="397" t="s">
        <v>179</v>
      </c>
      <c r="C28" s="404">
        <v>0.88729999999999998</v>
      </c>
      <c r="D28" s="404">
        <v>0.82230000000000003</v>
      </c>
      <c r="E28" s="404">
        <v>0.84869470064092534</v>
      </c>
      <c r="F28" s="404">
        <v>0.75175109443402122</v>
      </c>
      <c r="G28" s="404">
        <v>0.7450753874986128</v>
      </c>
      <c r="H28" s="404">
        <v>0.79327242650299312</v>
      </c>
      <c r="I28" s="404">
        <v>0.74287792068583602</v>
      </c>
      <c r="Q28" s="105"/>
    </row>
    <row r="29" spans="2:19">
      <c r="B29" s="397" t="s">
        <v>180</v>
      </c>
      <c r="C29" s="404">
        <v>2.8635999999999999</v>
      </c>
      <c r="D29" s="404">
        <v>2.2679999999999998</v>
      </c>
      <c r="E29" s="404">
        <v>2.2915993537964461</v>
      </c>
      <c r="F29" s="404">
        <v>1.7777545691906003</v>
      </c>
      <c r="G29" s="404">
        <v>2.1844270139749695</v>
      </c>
      <c r="H29" s="404">
        <v>1.999014896880303</v>
      </c>
      <c r="I29" s="554">
        <v>1.8781072655250199</v>
      </c>
      <c r="Q29" s="105"/>
    </row>
    <row r="30" spans="2:19">
      <c r="B30" s="106" t="s">
        <v>181</v>
      </c>
      <c r="C30" s="106"/>
      <c r="D30" s="106"/>
      <c r="E30" s="106"/>
      <c r="F30" s="106"/>
      <c r="Q30" s="105"/>
    </row>
    <row r="31" spans="2:19">
      <c r="B31" s="106"/>
      <c r="C31" s="106"/>
      <c r="D31" s="106"/>
      <c r="E31" s="106"/>
      <c r="F31" s="106"/>
      <c r="G31" s="106"/>
      <c r="H31" s="106"/>
      <c r="I31" s="106"/>
      <c r="J31" s="106"/>
      <c r="Q31" s="105"/>
    </row>
    <row r="32" spans="2:19" ht="15.75">
      <c r="B32" s="58" t="s">
        <v>183</v>
      </c>
      <c r="C32" s="107"/>
      <c r="D32" s="107"/>
      <c r="E32" s="106"/>
      <c r="F32" s="106"/>
      <c r="G32" s="106"/>
      <c r="H32" s="106"/>
      <c r="I32" s="106"/>
      <c r="J32" s="106"/>
      <c r="Q32" s="105"/>
    </row>
    <row r="33" spans="2:17" ht="13.5" customHeight="1">
      <c r="B33" s="107"/>
      <c r="C33" s="107"/>
      <c r="D33" s="107"/>
      <c r="Q33" s="105"/>
    </row>
    <row r="34" spans="2:17">
      <c r="B34" s="406" t="s">
        <v>5</v>
      </c>
      <c r="C34" s="152" t="s">
        <v>184</v>
      </c>
      <c r="D34" s="152" t="s">
        <v>185</v>
      </c>
      <c r="Q34" s="105"/>
    </row>
    <row r="35" spans="2:17">
      <c r="B35" s="406">
        <v>2017</v>
      </c>
      <c r="C35" s="407">
        <v>1856.577</v>
      </c>
      <c r="D35" s="408">
        <v>109.75700000000001</v>
      </c>
      <c r="Q35" s="105"/>
    </row>
    <row r="36" spans="2:17">
      <c r="B36" s="406">
        <v>2018</v>
      </c>
      <c r="C36" s="407">
        <v>1765.636</v>
      </c>
      <c r="D36" s="408">
        <v>95.27</v>
      </c>
      <c r="Q36" s="105"/>
    </row>
    <row r="37" spans="2:17">
      <c r="B37" s="406">
        <v>2019</v>
      </c>
      <c r="C37" s="407">
        <v>1733</v>
      </c>
      <c r="D37" s="408">
        <v>96.846000000000004</v>
      </c>
      <c r="Q37" s="105"/>
    </row>
    <row r="38" spans="2:17">
      <c r="B38" s="406">
        <v>2020</v>
      </c>
      <c r="C38" s="407">
        <v>1617.921</v>
      </c>
      <c r="D38" s="408">
        <v>82.126999999999995</v>
      </c>
      <c r="Q38" s="105"/>
    </row>
    <row r="39" spans="2:17">
      <c r="B39" s="326">
        <v>2021</v>
      </c>
      <c r="C39" s="407">
        <v>1857.1289999999999</v>
      </c>
      <c r="D39" s="408">
        <v>89.209000000000003</v>
      </c>
      <c r="Q39" s="105"/>
    </row>
    <row r="40" spans="2:17">
      <c r="B40" s="326">
        <v>2022</v>
      </c>
      <c r="C40" s="407">
        <v>1828.819</v>
      </c>
      <c r="D40" s="408">
        <v>88.075000000000003</v>
      </c>
      <c r="Q40" s="105"/>
    </row>
    <row r="41" spans="2:17">
      <c r="B41" s="326">
        <v>2023</v>
      </c>
      <c r="C41" s="407">
        <v>1796.779</v>
      </c>
      <c r="D41" s="408">
        <v>82.084999999999994</v>
      </c>
      <c r="Q41" s="105"/>
    </row>
    <row r="42" spans="2:17">
      <c r="B42" s="332" t="s">
        <v>186</v>
      </c>
      <c r="Q42" s="105"/>
    </row>
    <row r="43" spans="2:17">
      <c r="Q43" s="105"/>
    </row>
    <row r="44" spans="2:17">
      <c r="B44" s="60" t="s">
        <v>187</v>
      </c>
      <c r="Q44" s="105"/>
    </row>
    <row r="45" spans="2:17" ht="15.75">
      <c r="B45" s="553" t="s">
        <v>188</v>
      </c>
      <c r="I45" s="208"/>
      <c r="Q45" s="105"/>
    </row>
    <row r="46" spans="2:17">
      <c r="B46" s="60" t="s">
        <v>189</v>
      </c>
    </row>
    <row r="47" spans="2:17" ht="18" customHeight="1">
      <c r="B47" s="60" t="s">
        <v>190</v>
      </c>
    </row>
    <row r="48" spans="2:17">
      <c r="B48" s="60" t="s">
        <v>191</v>
      </c>
    </row>
    <row r="49" spans="2:2">
      <c r="B49" s="60" t="s">
        <v>192</v>
      </c>
    </row>
  </sheetData>
  <mergeCells count="3">
    <mergeCell ref="F2:N2"/>
    <mergeCell ref="F3:N3"/>
    <mergeCell ref="F4:N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>
    <tabColor theme="8"/>
  </sheetPr>
  <dimension ref="B2:T57"/>
  <sheetViews>
    <sheetView zoomScale="90" zoomScaleNormal="90" workbookViewId="0">
      <selection activeCell="I26" sqref="I26"/>
    </sheetView>
  </sheetViews>
  <sheetFormatPr defaultColWidth="11.42578125" defaultRowHeight="12.75"/>
  <cols>
    <col min="1" max="1" width="4.140625" style="60" customWidth="1"/>
    <col min="2" max="2" width="18.28515625" style="60" customWidth="1"/>
    <col min="3" max="8" width="11" style="60" customWidth="1"/>
    <col min="9" max="18" width="11.42578125" style="60" customWidth="1"/>
    <col min="19" max="19" width="11.42578125" style="60"/>
    <col min="20" max="20" width="11.42578125" style="110"/>
    <col min="21" max="16384" width="11.42578125" style="60"/>
  </cols>
  <sheetData>
    <row r="2" spans="2:20" s="42" customFormat="1" ht="30" customHeight="1">
      <c r="F2" s="580" t="s">
        <v>0</v>
      </c>
      <c r="G2" s="581"/>
      <c r="H2" s="581"/>
      <c r="I2" s="581"/>
      <c r="J2" s="581"/>
      <c r="K2" s="581"/>
      <c r="L2" s="581"/>
      <c r="M2" s="581"/>
      <c r="N2" s="581"/>
      <c r="O2" s="582"/>
      <c r="T2" s="207"/>
    </row>
    <row r="3" spans="2:20" s="205" customFormat="1" ht="15.75" customHeight="1">
      <c r="F3" s="613" t="s">
        <v>99</v>
      </c>
      <c r="G3" s="608"/>
      <c r="H3" s="608"/>
      <c r="I3" s="608"/>
      <c r="J3" s="608"/>
      <c r="K3" s="608"/>
      <c r="L3" s="608"/>
      <c r="M3" s="608"/>
      <c r="N3" s="608"/>
      <c r="O3" s="614"/>
      <c r="T3" s="209"/>
    </row>
    <row r="4" spans="2:20" s="205" customFormat="1" ht="16.5" customHeight="1">
      <c r="F4" s="615" t="s">
        <v>193</v>
      </c>
      <c r="G4" s="616"/>
      <c r="H4" s="616"/>
      <c r="I4" s="616"/>
      <c r="J4" s="616"/>
      <c r="K4" s="616"/>
      <c r="L4" s="616"/>
      <c r="M4" s="616"/>
      <c r="N4" s="616"/>
      <c r="O4" s="617"/>
      <c r="T4" s="209"/>
    </row>
    <row r="5" spans="2:20" s="205" customFormat="1" ht="16.5" customHeight="1">
      <c r="F5" s="333"/>
      <c r="G5" s="333"/>
      <c r="H5" s="333"/>
      <c r="I5" s="333"/>
      <c r="J5" s="333"/>
      <c r="K5" s="333"/>
      <c r="L5" s="333"/>
      <c r="M5" s="333"/>
      <c r="N5" s="333"/>
      <c r="O5" s="333"/>
      <c r="T5" s="209"/>
    </row>
    <row r="6" spans="2:20" s="205" customFormat="1" ht="16.5" customHeight="1">
      <c r="F6" s="333"/>
      <c r="G6" s="333"/>
      <c r="H6" s="333"/>
      <c r="I6" s="333"/>
      <c r="J6" s="333"/>
      <c r="K6" s="333"/>
      <c r="L6" s="333"/>
      <c r="M6" s="333"/>
      <c r="N6" s="333"/>
      <c r="O6" s="333"/>
      <c r="T6" s="209"/>
    </row>
    <row r="7" spans="2:20" s="42" customFormat="1" ht="15.75">
      <c r="B7" s="57" t="s">
        <v>194</v>
      </c>
      <c r="C7" s="208"/>
      <c r="D7" s="208"/>
      <c r="E7" s="208"/>
      <c r="T7" s="207"/>
    </row>
    <row r="9" spans="2:20">
      <c r="B9" s="48" t="s">
        <v>176</v>
      </c>
      <c r="C9" s="48"/>
      <c r="D9" s="48"/>
      <c r="E9" s="48"/>
    </row>
    <row r="10" spans="2:20">
      <c r="T10" s="60"/>
    </row>
    <row r="11" spans="2:20">
      <c r="B11" s="279" t="s">
        <v>177</v>
      </c>
      <c r="C11" s="280">
        <v>2015</v>
      </c>
      <c r="D11" s="280">
        <v>2016</v>
      </c>
      <c r="E11" s="280">
        <v>2017</v>
      </c>
      <c r="F11" s="280">
        <v>2018</v>
      </c>
      <c r="G11" s="280">
        <v>2019</v>
      </c>
      <c r="H11" s="280">
        <v>2020</v>
      </c>
      <c r="I11" s="283">
        <v>2021</v>
      </c>
      <c r="J11" s="280">
        <v>2022</v>
      </c>
      <c r="K11" s="280">
        <v>2023</v>
      </c>
      <c r="T11" s="60"/>
    </row>
    <row r="12" spans="2:20">
      <c r="B12" s="281" t="s">
        <v>8</v>
      </c>
      <c r="C12" s="409">
        <v>8.69</v>
      </c>
      <c r="D12" s="409">
        <v>8.83</v>
      </c>
      <c r="E12" s="409">
        <v>8.91</v>
      </c>
      <c r="F12" s="409">
        <v>9.0299999999999994</v>
      </c>
      <c r="G12" s="409">
        <v>9.1442879999999995</v>
      </c>
      <c r="H12" s="409">
        <v>9.2936409999999992</v>
      </c>
      <c r="I12" s="409">
        <v>9.3800000000000008</v>
      </c>
      <c r="J12" s="282">
        <v>9.4719999999999995</v>
      </c>
      <c r="K12" s="282">
        <v>9.5500000000000007</v>
      </c>
      <c r="T12" s="60"/>
    </row>
    <row r="13" spans="2:20" ht="13.5" customHeight="1">
      <c r="B13" s="281" t="s">
        <v>34</v>
      </c>
      <c r="C13" s="409">
        <v>8.56</v>
      </c>
      <c r="D13" s="409">
        <v>8.68</v>
      </c>
      <c r="E13" s="409">
        <v>8.76</v>
      </c>
      <c r="F13" s="409">
        <v>8.86</v>
      </c>
      <c r="G13" s="409">
        <v>8.9670000000000005</v>
      </c>
      <c r="H13" s="409">
        <v>9.1308109999999996</v>
      </c>
      <c r="I13" s="409">
        <v>9.2200000000000006</v>
      </c>
      <c r="J13" s="282">
        <v>9.3049999999999997</v>
      </c>
      <c r="K13" s="282">
        <v>9.3879999999999999</v>
      </c>
      <c r="T13" s="60"/>
    </row>
    <row r="14" spans="2:20">
      <c r="B14" s="281" t="s">
        <v>178</v>
      </c>
      <c r="C14" s="409">
        <v>8.81</v>
      </c>
      <c r="D14" s="409">
        <v>8.98</v>
      </c>
      <c r="E14" s="409">
        <v>9.06</v>
      </c>
      <c r="F14" s="409">
        <v>9.19</v>
      </c>
      <c r="G14" s="409">
        <v>9.3109999999999999</v>
      </c>
      <c r="H14" s="409">
        <v>9.4467990000000004</v>
      </c>
      <c r="I14" s="409">
        <v>9.5280000000000005</v>
      </c>
      <c r="J14" s="282">
        <v>9.6270000000000007</v>
      </c>
      <c r="K14" s="282">
        <v>9.6999999999999993</v>
      </c>
      <c r="T14" s="60"/>
    </row>
    <row r="15" spans="2:20">
      <c r="B15" s="281" t="s">
        <v>179</v>
      </c>
      <c r="C15" s="409">
        <v>9.49</v>
      </c>
      <c r="D15" s="409">
        <v>9.61</v>
      </c>
      <c r="E15" s="409">
        <v>9.68</v>
      </c>
      <c r="F15" s="409">
        <v>9.81</v>
      </c>
      <c r="G15" s="409">
        <v>9.8324003333333341</v>
      </c>
      <c r="H15" s="409">
        <v>9.9969280000000005</v>
      </c>
      <c r="I15" s="409">
        <v>10.166</v>
      </c>
      <c r="J15" s="282">
        <v>10.246</v>
      </c>
      <c r="K15" s="282">
        <v>10.308999999999999</v>
      </c>
      <c r="T15" s="60"/>
    </row>
    <row r="16" spans="2:20">
      <c r="B16" s="281" t="s">
        <v>180</v>
      </c>
      <c r="C16" s="409">
        <v>5.74</v>
      </c>
      <c r="D16" s="409">
        <v>5.96</v>
      </c>
      <c r="E16" s="409">
        <v>6.04</v>
      </c>
      <c r="F16" s="409">
        <v>6.12</v>
      </c>
      <c r="G16" s="409">
        <v>6.3157484999999998</v>
      </c>
      <c r="H16" s="409">
        <v>6.645931</v>
      </c>
      <c r="I16" s="409">
        <v>6.532</v>
      </c>
      <c r="J16" s="282">
        <v>6.641</v>
      </c>
      <c r="K16" s="282">
        <v>6.7560000000000002</v>
      </c>
      <c r="T16" s="60"/>
    </row>
    <row r="17" spans="2:20" ht="15.75" customHeight="1">
      <c r="B17" s="113" t="s">
        <v>186</v>
      </c>
      <c r="C17" s="113"/>
      <c r="D17" s="113"/>
      <c r="E17" s="113"/>
      <c r="F17" s="111"/>
      <c r="G17" s="111"/>
      <c r="H17" s="111"/>
      <c r="I17" s="114"/>
      <c r="T17" s="60"/>
    </row>
    <row r="18" spans="2:20" ht="13.5" customHeight="1"/>
    <row r="20" spans="2:20" ht="18.75" customHeight="1">
      <c r="B20" s="57" t="s">
        <v>195</v>
      </c>
      <c r="C20" s="208"/>
      <c r="D20" s="208"/>
      <c r="E20" s="208"/>
    </row>
    <row r="21" spans="2:20">
      <c r="B21" s="48"/>
      <c r="C21" s="48"/>
      <c r="D21" s="48"/>
      <c r="E21" s="48"/>
    </row>
    <row r="22" spans="2:20">
      <c r="B22" s="48" t="s">
        <v>176</v>
      </c>
      <c r="C22" s="48"/>
      <c r="D22" s="48"/>
      <c r="E22" s="48"/>
      <c r="T22" s="60"/>
    </row>
    <row r="23" spans="2:20">
      <c r="T23" s="60"/>
    </row>
    <row r="24" spans="2:20">
      <c r="B24" s="279" t="s">
        <v>177</v>
      </c>
      <c r="C24" s="280">
        <v>2017</v>
      </c>
      <c r="D24" s="280">
        <v>2018</v>
      </c>
      <c r="E24" s="280">
        <v>2019</v>
      </c>
      <c r="F24" s="280">
        <v>2020</v>
      </c>
      <c r="G24" s="280">
        <v>2021</v>
      </c>
      <c r="H24" s="280">
        <v>2022</v>
      </c>
      <c r="I24" s="280">
        <v>2023</v>
      </c>
      <c r="T24" s="60"/>
    </row>
    <row r="25" spans="2:20">
      <c r="B25" s="281" t="s">
        <v>8</v>
      </c>
      <c r="C25" s="282">
        <v>9.9434339999999999</v>
      </c>
      <c r="D25" s="282">
        <v>9.9987980000000007</v>
      </c>
      <c r="E25" s="282">
        <v>10.041118000000001</v>
      </c>
      <c r="F25" s="282">
        <v>10.092000000000001</v>
      </c>
      <c r="G25" s="282">
        <v>10.209</v>
      </c>
      <c r="H25" s="282">
        <v>10.206</v>
      </c>
      <c r="I25" s="282">
        <v>10.255000000000001</v>
      </c>
      <c r="T25" s="60"/>
    </row>
    <row r="26" spans="2:20">
      <c r="B26" s="281" t="s">
        <v>34</v>
      </c>
      <c r="C26" s="282">
        <v>9.5856390000000005</v>
      </c>
      <c r="D26" s="282">
        <v>9.67</v>
      </c>
      <c r="E26" s="282">
        <v>9.7055520000000008</v>
      </c>
      <c r="F26" s="282">
        <v>9.7859999999999996</v>
      </c>
      <c r="G26" s="282">
        <v>9.9079999999999995</v>
      </c>
      <c r="H26" s="282">
        <v>9.8870000000000005</v>
      </c>
      <c r="I26" s="282">
        <v>9.9410000000000007</v>
      </c>
      <c r="T26" s="60"/>
    </row>
    <row r="27" spans="2:20">
      <c r="B27" s="281" t="s">
        <v>178</v>
      </c>
      <c r="C27" s="282">
        <v>10.302529</v>
      </c>
      <c r="D27" s="282">
        <v>10.33</v>
      </c>
      <c r="E27" s="282">
        <v>10.377386</v>
      </c>
      <c r="F27" s="282">
        <v>10.397</v>
      </c>
      <c r="G27" s="282">
        <v>10.518000000000001</v>
      </c>
      <c r="H27" s="282">
        <v>10.532999999999999</v>
      </c>
      <c r="I27" s="282">
        <v>10.577</v>
      </c>
      <c r="T27" s="60"/>
    </row>
    <row r="28" spans="2:20">
      <c r="B28" s="281" t="s">
        <v>179</v>
      </c>
      <c r="C28" s="282">
        <v>10.402925</v>
      </c>
      <c r="D28" s="282">
        <v>10.458276</v>
      </c>
      <c r="E28" s="282">
        <v>10.447394333333333</v>
      </c>
      <c r="F28" s="282">
        <v>10.477111000000001</v>
      </c>
      <c r="G28" s="282">
        <v>10.617000000000001</v>
      </c>
      <c r="H28" s="282">
        <v>10.635</v>
      </c>
      <c r="I28" s="282">
        <v>10.670999999999999</v>
      </c>
      <c r="T28" s="60"/>
    </row>
    <row r="29" spans="2:20">
      <c r="B29" s="281" t="s">
        <v>180</v>
      </c>
      <c r="C29" s="282">
        <v>8.3441749999999999</v>
      </c>
      <c r="D29" s="282">
        <v>8.4200619999999997</v>
      </c>
      <c r="E29" s="282">
        <v>8.5264550000000003</v>
      </c>
      <c r="F29" s="282">
        <v>8.8071950000000001</v>
      </c>
      <c r="G29" s="282">
        <v>8.9049999999999994</v>
      </c>
      <c r="H29" s="282">
        <v>8.86</v>
      </c>
      <c r="I29" s="282">
        <v>8.9710000000000001</v>
      </c>
      <c r="T29" s="60"/>
    </row>
    <row r="30" spans="2:20">
      <c r="B30" s="113" t="s">
        <v>186</v>
      </c>
      <c r="C30" s="113"/>
      <c r="D30" s="113"/>
      <c r="E30" s="113"/>
      <c r="F30" s="111"/>
      <c r="G30" s="111"/>
      <c r="H30" s="111"/>
      <c r="I30" s="112"/>
      <c r="T30" s="60"/>
    </row>
    <row r="31" spans="2:20">
      <c r="T31" s="60"/>
    </row>
    <row r="32" spans="2:20">
      <c r="B32" s="60" t="s">
        <v>187</v>
      </c>
      <c r="T32" s="60"/>
    </row>
    <row r="33" spans="2:20">
      <c r="B33" s="553" t="s">
        <v>196</v>
      </c>
      <c r="T33" s="60"/>
    </row>
    <row r="34" spans="2:20">
      <c r="B34" s="60" t="s">
        <v>189</v>
      </c>
      <c r="T34" s="60"/>
    </row>
    <row r="35" spans="2:20">
      <c r="B35" s="60" t="s">
        <v>197</v>
      </c>
    </row>
    <row r="36" spans="2:20">
      <c r="B36" s="60" t="s">
        <v>191</v>
      </c>
    </row>
    <row r="37" spans="2:20">
      <c r="B37" s="60" t="s">
        <v>198</v>
      </c>
    </row>
    <row r="52" ht="13.5" customHeight="1"/>
    <row r="54" ht="13.5" customHeight="1"/>
    <row r="55" ht="13.5" customHeight="1"/>
    <row r="57" ht="13.5" customHeight="1"/>
  </sheetData>
  <mergeCells count="3">
    <mergeCell ref="F2:O2"/>
    <mergeCell ref="F3:O3"/>
    <mergeCell ref="F4:O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8"/>
  </sheetPr>
  <dimension ref="A2:AO96"/>
  <sheetViews>
    <sheetView topLeftCell="B1" zoomScale="90" zoomScaleNormal="90" workbookViewId="0">
      <selection activeCell="I20" sqref="I20"/>
    </sheetView>
  </sheetViews>
  <sheetFormatPr defaultColWidth="11.42578125" defaultRowHeight="14.25"/>
  <cols>
    <col min="1" max="1" width="2.28515625" style="90" customWidth="1"/>
    <col min="2" max="2" width="24.85546875" style="90" customWidth="1"/>
    <col min="3" max="11" width="11.42578125" style="90"/>
    <col min="12" max="12" width="17.7109375" style="90" bestFit="1" customWidth="1"/>
    <col min="13" max="18" width="11.42578125" style="90"/>
    <col min="19" max="19" width="12.7109375" style="90" bestFit="1" customWidth="1"/>
    <col min="20" max="16384" width="11.42578125" style="90"/>
  </cols>
  <sheetData>
    <row r="2" spans="2:19" ht="34.5" customHeight="1">
      <c r="D2" s="618" t="s">
        <v>0</v>
      </c>
      <c r="E2" s="619"/>
      <c r="F2" s="619"/>
      <c r="G2" s="619"/>
      <c r="H2" s="619"/>
      <c r="I2" s="619"/>
      <c r="J2" s="619"/>
      <c r="K2" s="619"/>
      <c r="L2" s="620"/>
    </row>
    <row r="3" spans="2:19" ht="15.75" customHeight="1">
      <c r="D3" s="621" t="s">
        <v>99</v>
      </c>
      <c r="E3" s="622"/>
      <c r="F3" s="622"/>
      <c r="G3" s="622"/>
      <c r="H3" s="622"/>
      <c r="I3" s="622"/>
      <c r="J3" s="622"/>
      <c r="K3" s="622"/>
      <c r="L3" s="623"/>
    </row>
    <row r="4" spans="2:19" s="210" customFormat="1" ht="21" customHeight="1">
      <c r="B4" s="208"/>
      <c r="D4" s="624" t="s">
        <v>100</v>
      </c>
      <c r="E4" s="625"/>
      <c r="F4" s="625"/>
      <c r="G4" s="625"/>
      <c r="H4" s="625"/>
      <c r="I4" s="625"/>
      <c r="J4" s="625"/>
      <c r="K4" s="625"/>
      <c r="L4" s="626"/>
    </row>
    <row r="5" spans="2:19" s="210" customFormat="1" ht="21" customHeight="1">
      <c r="B5" s="211"/>
    </row>
    <row r="6" spans="2:19" s="210" customFormat="1" ht="21" customHeight="1">
      <c r="B6" s="211" t="s">
        <v>199</v>
      </c>
    </row>
    <row r="7" spans="2:19">
      <c r="H7" s="456"/>
    </row>
    <row r="8" spans="2:19">
      <c r="B8" s="411" t="s">
        <v>200</v>
      </c>
      <c r="C8" s="99">
        <v>2015</v>
      </c>
      <c r="D8" s="99">
        <v>2016</v>
      </c>
      <c r="E8" s="99">
        <v>2017</v>
      </c>
      <c r="F8" s="99">
        <v>2018</v>
      </c>
      <c r="G8" s="99">
        <v>2019</v>
      </c>
      <c r="H8" s="99">
        <v>2020</v>
      </c>
      <c r="I8" s="99">
        <v>2021</v>
      </c>
      <c r="J8" s="99">
        <v>2022</v>
      </c>
      <c r="K8" s="99">
        <v>2023</v>
      </c>
    </row>
    <row r="9" spans="2:19">
      <c r="B9" s="412" t="s">
        <v>201</v>
      </c>
      <c r="C9" s="424">
        <v>469198</v>
      </c>
      <c r="D9" s="424">
        <v>477664</v>
      </c>
      <c r="E9" s="424">
        <v>478942</v>
      </c>
      <c r="F9" s="424">
        <v>475065</v>
      </c>
      <c r="G9" s="424">
        <v>476029</v>
      </c>
      <c r="H9" s="424">
        <v>185456</v>
      </c>
      <c r="I9" s="424">
        <v>503470</v>
      </c>
      <c r="J9" s="424">
        <v>496420</v>
      </c>
      <c r="K9" s="424">
        <v>516218</v>
      </c>
    </row>
    <row r="10" spans="2:19">
      <c r="B10" s="412" t="s">
        <v>202</v>
      </c>
      <c r="C10" s="424">
        <v>156703</v>
      </c>
      <c r="D10" s="424">
        <v>175324</v>
      </c>
      <c r="E10" s="424">
        <v>184654</v>
      </c>
      <c r="F10" s="424">
        <v>188548</v>
      </c>
      <c r="G10" s="424">
        <v>212336</v>
      </c>
      <c r="H10" s="424">
        <v>474794</v>
      </c>
      <c r="I10" s="424">
        <v>186103</v>
      </c>
      <c r="J10" s="424">
        <v>205810</v>
      </c>
      <c r="K10" s="424">
        <v>211557</v>
      </c>
    </row>
    <row r="11" spans="2:19">
      <c r="B11" s="413" t="s">
        <v>203</v>
      </c>
      <c r="C11" s="309">
        <v>625901</v>
      </c>
      <c r="D11" s="309">
        <v>652988</v>
      </c>
      <c r="E11" s="309">
        <v>663596</v>
      </c>
      <c r="F11" s="309">
        <v>663613</v>
      </c>
      <c r="G11" s="309">
        <v>688365</v>
      </c>
      <c r="H11" s="309">
        <v>660250</v>
      </c>
      <c r="I11" s="309">
        <v>689573</v>
      </c>
      <c r="J11" s="309">
        <v>702230</v>
      </c>
      <c r="K11" s="309">
        <f>SUM(K9:K10)</f>
        <v>727775</v>
      </c>
    </row>
    <row r="12" spans="2:19">
      <c r="B12" s="100"/>
      <c r="C12" s="100"/>
      <c r="D12" s="100"/>
      <c r="E12" s="100"/>
      <c r="F12" s="100"/>
      <c r="H12" s="456"/>
    </row>
    <row r="13" spans="2:19">
      <c r="B13" s="101" t="s">
        <v>204</v>
      </c>
      <c r="C13" s="99">
        <v>2015</v>
      </c>
      <c r="D13" s="99">
        <v>2016</v>
      </c>
      <c r="E13" s="99">
        <v>2017</v>
      </c>
      <c r="F13" s="102">
        <v>2018</v>
      </c>
      <c r="G13" s="102">
        <v>2019</v>
      </c>
      <c r="H13" s="102">
        <v>2020</v>
      </c>
      <c r="I13" s="102">
        <v>2021</v>
      </c>
      <c r="J13" s="99">
        <v>2022</v>
      </c>
      <c r="K13" s="99">
        <v>2023</v>
      </c>
    </row>
    <row r="14" spans="2:19">
      <c r="B14" s="103" t="s">
        <v>205</v>
      </c>
      <c r="C14" s="308">
        <v>377805</v>
      </c>
      <c r="D14" s="308">
        <v>380818</v>
      </c>
      <c r="E14" s="308">
        <v>382541</v>
      </c>
      <c r="F14" s="308">
        <v>381078</v>
      </c>
      <c r="G14" s="308">
        <v>381392</v>
      </c>
      <c r="H14" s="308">
        <v>377904</v>
      </c>
      <c r="I14" s="308">
        <v>405417</v>
      </c>
      <c r="J14" s="424">
        <v>398080</v>
      </c>
      <c r="K14" s="424">
        <v>415524</v>
      </c>
    </row>
    <row r="15" spans="2:19">
      <c r="B15" s="103" t="s">
        <v>206</v>
      </c>
      <c r="C15" s="308">
        <v>91393</v>
      </c>
      <c r="D15" s="308">
        <v>96846</v>
      </c>
      <c r="E15" s="308">
        <v>96401</v>
      </c>
      <c r="F15" s="308">
        <v>93987</v>
      </c>
      <c r="G15" s="308">
        <v>94637</v>
      </c>
      <c r="H15" s="308">
        <v>96890</v>
      </c>
      <c r="I15" s="308">
        <v>98053</v>
      </c>
      <c r="J15" s="424">
        <v>98340</v>
      </c>
      <c r="K15" s="424">
        <v>100694</v>
      </c>
    </row>
    <row r="16" spans="2:19">
      <c r="B16" s="104" t="s">
        <v>207</v>
      </c>
      <c r="C16" s="309">
        <v>469198</v>
      </c>
      <c r="D16" s="309">
        <v>477664</v>
      </c>
      <c r="E16" s="309">
        <v>478942</v>
      </c>
      <c r="F16" s="309">
        <v>475065</v>
      </c>
      <c r="G16" s="309">
        <v>476029</v>
      </c>
      <c r="H16" s="309">
        <v>474794</v>
      </c>
      <c r="I16" s="309">
        <v>503470</v>
      </c>
      <c r="J16" s="309">
        <v>496420</v>
      </c>
      <c r="K16" s="309">
        <f>SUM(K14:K15)</f>
        <v>516218</v>
      </c>
      <c r="L16" s="454"/>
      <c r="M16" s="454"/>
      <c r="N16" s="454"/>
      <c r="P16" s="454"/>
      <c r="Q16" s="454"/>
      <c r="R16" s="454"/>
      <c r="S16" s="454"/>
    </row>
    <row r="17" spans="1:25">
      <c r="B17" s="103" t="s">
        <v>208</v>
      </c>
      <c r="C17" s="308">
        <v>99017</v>
      </c>
      <c r="D17" s="308">
        <v>109803</v>
      </c>
      <c r="E17" s="308">
        <v>110707</v>
      </c>
      <c r="F17" s="308">
        <v>111017</v>
      </c>
      <c r="G17" s="308">
        <v>120767</v>
      </c>
      <c r="H17" s="308">
        <v>84979</v>
      </c>
      <c r="I17" s="308">
        <v>80640</v>
      </c>
      <c r="J17" s="308">
        <v>90533</v>
      </c>
      <c r="K17" s="308">
        <v>87127</v>
      </c>
    </row>
    <row r="18" spans="1:25">
      <c r="B18" s="103" t="s">
        <v>209</v>
      </c>
      <c r="C18" s="308">
        <v>57686</v>
      </c>
      <c r="D18" s="308">
        <v>65521</v>
      </c>
      <c r="E18" s="308">
        <v>73947</v>
      </c>
      <c r="F18" s="308">
        <v>77531</v>
      </c>
      <c r="G18" s="308">
        <v>91569</v>
      </c>
      <c r="H18" s="308">
        <v>100477</v>
      </c>
      <c r="I18" s="308">
        <v>105463</v>
      </c>
      <c r="J18" s="424">
        <v>115277</v>
      </c>
      <c r="K18" s="424">
        <v>124430</v>
      </c>
    </row>
    <row r="19" spans="1:25">
      <c r="B19" s="104" t="s">
        <v>210</v>
      </c>
      <c r="C19" s="309">
        <v>156703</v>
      </c>
      <c r="D19" s="309">
        <v>175324</v>
      </c>
      <c r="E19" s="309">
        <v>184654</v>
      </c>
      <c r="F19" s="309">
        <v>188548</v>
      </c>
      <c r="G19" s="309">
        <v>212336</v>
      </c>
      <c r="H19" s="309">
        <v>185456</v>
      </c>
      <c r="I19" s="309">
        <v>186103</v>
      </c>
      <c r="J19" s="425">
        <v>205810</v>
      </c>
      <c r="K19" s="425">
        <f>SUM(K17:K18)</f>
        <v>211557</v>
      </c>
      <c r="L19" s="454"/>
      <c r="M19" s="454"/>
      <c r="O19" s="454"/>
      <c r="P19" s="454"/>
      <c r="Q19" s="454"/>
      <c r="R19" s="454"/>
      <c r="S19" s="454"/>
    </row>
    <row r="20" spans="1:25">
      <c r="B20" s="104" t="s">
        <v>203</v>
      </c>
      <c r="C20" s="309">
        <v>625901</v>
      </c>
      <c r="D20" s="309">
        <v>652988</v>
      </c>
      <c r="E20" s="309">
        <v>663596</v>
      </c>
      <c r="F20" s="309">
        <v>663613</v>
      </c>
      <c r="G20" s="309">
        <v>688365</v>
      </c>
      <c r="H20" s="309">
        <v>660250</v>
      </c>
      <c r="I20" s="309">
        <v>689573</v>
      </c>
      <c r="J20" s="309">
        <v>702230</v>
      </c>
      <c r="K20" s="309">
        <f>SUM(K16,K19)</f>
        <v>727775</v>
      </c>
      <c r="L20" s="454"/>
      <c r="M20" s="454"/>
      <c r="O20" s="454"/>
      <c r="P20" s="454"/>
      <c r="Q20" s="454"/>
      <c r="R20" s="454"/>
      <c r="S20" s="454"/>
    </row>
    <row r="21" spans="1:25">
      <c r="B21" s="100"/>
      <c r="C21" s="100"/>
      <c r="D21" s="100"/>
      <c r="E21" s="100"/>
      <c r="F21" s="100"/>
    </row>
    <row r="22" spans="1:25">
      <c r="B22" s="101" t="s">
        <v>211</v>
      </c>
      <c r="C22" s="99">
        <v>2015</v>
      </c>
      <c r="D22" s="99">
        <v>2016</v>
      </c>
      <c r="E22" s="99">
        <v>2017</v>
      </c>
      <c r="F22" s="102">
        <v>2018</v>
      </c>
      <c r="G22" s="455">
        <v>2019</v>
      </c>
      <c r="H22" s="455">
        <v>2020</v>
      </c>
      <c r="I22" s="102">
        <v>2021</v>
      </c>
      <c r="J22" s="99">
        <v>2022</v>
      </c>
      <c r="K22" s="99">
        <v>2023</v>
      </c>
    </row>
    <row r="23" spans="1:25">
      <c r="B23" s="103" t="s">
        <v>212</v>
      </c>
      <c r="C23" s="308">
        <v>396850</v>
      </c>
      <c r="D23" s="308">
        <v>402152</v>
      </c>
      <c r="E23" s="308">
        <v>401175</v>
      </c>
      <c r="F23" s="308">
        <v>394599</v>
      </c>
      <c r="G23" s="308">
        <v>393301</v>
      </c>
      <c r="H23" s="308">
        <v>392409</v>
      </c>
      <c r="I23" s="308">
        <v>413032</v>
      </c>
      <c r="J23" s="424">
        <v>406179</v>
      </c>
      <c r="K23" s="424">
        <v>420605</v>
      </c>
    </row>
    <row r="24" spans="1:25">
      <c r="B24" s="103" t="s">
        <v>213</v>
      </c>
      <c r="C24" s="308">
        <v>72348</v>
      </c>
      <c r="D24" s="308">
        <v>75512</v>
      </c>
      <c r="E24" s="308">
        <v>77767</v>
      </c>
      <c r="F24" s="308">
        <v>80466</v>
      </c>
      <c r="G24" s="308">
        <v>82728</v>
      </c>
      <c r="H24" s="308">
        <v>82385</v>
      </c>
      <c r="I24" s="308">
        <v>90438</v>
      </c>
      <c r="J24" s="424">
        <v>90241</v>
      </c>
      <c r="K24" s="424">
        <v>95613</v>
      </c>
    </row>
    <row r="25" spans="1:25">
      <c r="B25" s="104" t="s">
        <v>207</v>
      </c>
      <c r="C25" s="309">
        <v>469198</v>
      </c>
      <c r="D25" s="309">
        <v>477664</v>
      </c>
      <c r="E25" s="309">
        <v>478942</v>
      </c>
      <c r="F25" s="309">
        <v>475065</v>
      </c>
      <c r="G25" s="309">
        <v>476029</v>
      </c>
      <c r="H25" s="309">
        <v>474794</v>
      </c>
      <c r="I25" s="309">
        <v>503470</v>
      </c>
      <c r="J25" s="309">
        <v>496420</v>
      </c>
      <c r="K25" s="309">
        <f>SUM(K23:K24)</f>
        <v>516218</v>
      </c>
    </row>
    <row r="26" spans="1:25">
      <c r="B26" s="103" t="s">
        <v>214</v>
      </c>
      <c r="C26" s="308">
        <v>134173</v>
      </c>
      <c r="D26" s="308">
        <v>151919</v>
      </c>
      <c r="E26" s="308">
        <v>163522</v>
      </c>
      <c r="F26" s="308">
        <v>165077</v>
      </c>
      <c r="G26" s="308">
        <v>186767</v>
      </c>
      <c r="H26" s="308">
        <v>166393</v>
      </c>
      <c r="I26" s="308">
        <v>166215</v>
      </c>
      <c r="J26" s="308">
        <v>185460</v>
      </c>
      <c r="K26" s="308">
        <v>191857</v>
      </c>
    </row>
    <row r="27" spans="1:25">
      <c r="B27" s="103" t="s">
        <v>215</v>
      </c>
      <c r="C27" s="308">
        <v>22530</v>
      </c>
      <c r="D27" s="308">
        <v>23405</v>
      </c>
      <c r="E27" s="308">
        <v>21132</v>
      </c>
      <c r="F27" s="308">
        <v>23471</v>
      </c>
      <c r="G27" s="308">
        <v>25569</v>
      </c>
      <c r="H27" s="308">
        <v>19063</v>
      </c>
      <c r="I27" s="308">
        <v>19888</v>
      </c>
      <c r="J27" s="424">
        <v>20350</v>
      </c>
      <c r="K27" s="424">
        <v>19700</v>
      </c>
    </row>
    <row r="28" spans="1:25">
      <c r="B28" s="104" t="s">
        <v>210</v>
      </c>
      <c r="C28" s="309">
        <v>156703</v>
      </c>
      <c r="D28" s="309">
        <v>175324</v>
      </c>
      <c r="E28" s="309">
        <v>184654</v>
      </c>
      <c r="F28" s="309">
        <v>188548</v>
      </c>
      <c r="G28" s="309">
        <v>212336</v>
      </c>
      <c r="H28" s="309">
        <v>185456</v>
      </c>
      <c r="I28" s="309">
        <v>186103</v>
      </c>
      <c r="J28" s="424">
        <v>205810</v>
      </c>
      <c r="K28" s="424">
        <f>SUM(K26:K27)</f>
        <v>211557</v>
      </c>
    </row>
    <row r="29" spans="1:25">
      <c r="B29" s="104" t="s">
        <v>203</v>
      </c>
      <c r="C29" s="309">
        <v>625901</v>
      </c>
      <c r="D29" s="309">
        <v>652988</v>
      </c>
      <c r="E29" s="309">
        <v>663596</v>
      </c>
      <c r="F29" s="309">
        <v>663613</v>
      </c>
      <c r="G29" s="309">
        <v>688365</v>
      </c>
      <c r="H29" s="309">
        <v>660250</v>
      </c>
      <c r="I29" s="309">
        <v>689573</v>
      </c>
      <c r="J29" s="309">
        <v>702230</v>
      </c>
      <c r="K29" s="309">
        <f>SUM(K25,K28)</f>
        <v>727775</v>
      </c>
    </row>
    <row r="30" spans="1:25">
      <c r="B30" s="100"/>
      <c r="C30" s="100"/>
      <c r="D30" s="100"/>
      <c r="E30" s="100"/>
      <c r="F30" s="100"/>
      <c r="G30" s="456"/>
    </row>
    <row r="31" spans="1:25" s="127" customFormat="1" ht="15">
      <c r="A31" s="124"/>
      <c r="B31" s="90" t="s">
        <v>216</v>
      </c>
      <c r="C31" s="124"/>
      <c r="D31" s="124"/>
      <c r="E31" s="124"/>
      <c r="F31" s="124"/>
      <c r="G31" s="124"/>
      <c r="H31" s="124"/>
      <c r="I31" s="124"/>
      <c r="J31" s="124"/>
      <c r="K31" s="139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</row>
    <row r="32" spans="1:25" ht="15">
      <c r="B32" s="90" t="s">
        <v>217</v>
      </c>
      <c r="D32" s="97"/>
      <c r="E32" s="97"/>
      <c r="F32" s="97"/>
      <c r="G32" s="97"/>
      <c r="H32" s="92"/>
    </row>
    <row r="33" spans="2:41">
      <c r="H33" s="92"/>
    </row>
    <row r="34" spans="2:41" s="63" customFormat="1" ht="12.75">
      <c r="B34" s="78" t="s">
        <v>218</v>
      </c>
      <c r="C34" s="78"/>
      <c r="D34" s="78"/>
      <c r="E34" s="204" t="s">
        <v>219</v>
      </c>
      <c r="F34" s="78"/>
      <c r="G34" s="78"/>
      <c r="H34" s="78"/>
      <c r="I34" s="78"/>
      <c r="J34" s="78"/>
      <c r="K34" s="78"/>
      <c r="L34" s="78"/>
      <c r="M34" s="78"/>
      <c r="N34" s="78"/>
      <c r="O34" s="110"/>
      <c r="P34" s="11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</row>
    <row r="35" spans="2:41">
      <c r="H35" s="92"/>
    </row>
    <row r="36" spans="2:41">
      <c r="H36" s="92"/>
    </row>
    <row r="37" spans="2:41">
      <c r="C37" s="454"/>
      <c r="D37" s="454"/>
      <c r="E37" s="454"/>
      <c r="F37" s="454"/>
      <c r="G37" s="454"/>
      <c r="H37" s="454"/>
      <c r="I37" s="454"/>
      <c r="J37" s="454"/>
      <c r="K37" s="98"/>
      <c r="L37" s="98"/>
      <c r="M37" s="94"/>
      <c r="N37" s="94"/>
      <c r="O37" s="91"/>
      <c r="P37" s="91"/>
      <c r="Q37" s="93"/>
      <c r="R37" s="94"/>
      <c r="S37" s="94"/>
      <c r="T37" s="92"/>
    </row>
    <row r="38" spans="2:41">
      <c r="H38" s="91"/>
      <c r="I38" s="95"/>
      <c r="J38" s="95"/>
      <c r="K38" s="93"/>
      <c r="L38" s="96"/>
      <c r="M38" s="96"/>
      <c r="N38" s="96"/>
      <c r="O38" s="96"/>
      <c r="P38" s="91"/>
      <c r="Q38" s="93"/>
      <c r="R38" s="94"/>
      <c r="S38" s="94"/>
      <c r="T38" s="92"/>
    </row>
    <row r="39" spans="2:41">
      <c r="C39" s="454"/>
      <c r="D39" s="454"/>
      <c r="E39" s="454"/>
      <c r="F39" s="454"/>
      <c r="G39" s="454"/>
      <c r="H39" s="454"/>
      <c r="I39" s="454"/>
      <c r="J39" s="454"/>
      <c r="K39" s="97"/>
      <c r="L39" s="97"/>
      <c r="M39" s="94"/>
      <c r="N39" s="94"/>
      <c r="O39" s="94"/>
      <c r="P39" s="91"/>
      <c r="Q39" s="93"/>
      <c r="R39" s="94"/>
      <c r="S39" s="94"/>
      <c r="T39" s="92"/>
    </row>
    <row r="40" spans="2:41">
      <c r="H40" s="91"/>
      <c r="I40" s="95"/>
      <c r="J40" s="95"/>
      <c r="K40" s="93"/>
      <c r="L40" s="96"/>
      <c r="M40" s="96"/>
      <c r="N40" s="96"/>
      <c r="O40" s="96"/>
      <c r="P40" s="91"/>
      <c r="Q40" s="93"/>
      <c r="R40" s="94"/>
      <c r="S40" s="94"/>
      <c r="T40" s="92"/>
    </row>
    <row r="41" spans="2:41">
      <c r="H41" s="91"/>
      <c r="I41" s="91"/>
      <c r="J41" s="91"/>
      <c r="K41" s="93"/>
      <c r="L41" s="94"/>
      <c r="M41" s="94"/>
      <c r="N41" s="94"/>
      <c r="O41" s="94"/>
      <c r="P41" s="94"/>
      <c r="Q41" s="94"/>
      <c r="R41" s="94"/>
      <c r="S41" s="94"/>
      <c r="T41" s="92"/>
    </row>
    <row r="42" spans="2:41">
      <c r="H42" s="91"/>
      <c r="I42" s="91"/>
      <c r="J42" s="91"/>
      <c r="K42" s="93"/>
      <c r="L42" s="94"/>
      <c r="M42" s="94"/>
      <c r="N42" s="94"/>
      <c r="O42" s="94"/>
      <c r="P42" s="94"/>
      <c r="Q42" s="94"/>
      <c r="R42" s="94"/>
      <c r="S42" s="94"/>
      <c r="T42" s="92"/>
    </row>
    <row r="43" spans="2:41">
      <c r="H43" s="91"/>
      <c r="I43" s="95"/>
      <c r="J43" s="95"/>
      <c r="K43" s="93"/>
      <c r="L43" s="96"/>
      <c r="M43" s="96"/>
      <c r="N43" s="96"/>
      <c r="O43" s="96"/>
      <c r="P43" s="96"/>
      <c r="Q43" s="96"/>
      <c r="R43" s="96"/>
      <c r="S43" s="96"/>
      <c r="T43" s="92"/>
    </row>
    <row r="44" spans="2:41">
      <c r="H44" s="91"/>
      <c r="I44" s="91"/>
      <c r="J44" s="91"/>
      <c r="K44" s="93"/>
      <c r="L44" s="94"/>
      <c r="M44" s="94"/>
      <c r="N44" s="94"/>
      <c r="O44" s="94"/>
      <c r="P44" s="94"/>
      <c r="Q44" s="94"/>
      <c r="R44" s="94"/>
      <c r="S44" s="94"/>
      <c r="T44" s="92"/>
    </row>
    <row r="45" spans="2:41">
      <c r="H45" s="91"/>
      <c r="I45" s="91"/>
      <c r="J45" s="91"/>
      <c r="K45" s="93"/>
      <c r="L45" s="94"/>
      <c r="M45" s="94"/>
      <c r="N45" s="94"/>
      <c r="O45" s="94"/>
      <c r="P45" s="94"/>
      <c r="Q45" s="94"/>
      <c r="R45" s="94"/>
      <c r="S45" s="94"/>
      <c r="T45" s="92"/>
    </row>
    <row r="46" spans="2:41">
      <c r="H46" s="91"/>
      <c r="I46" s="95"/>
      <c r="J46" s="95"/>
      <c r="K46" s="93"/>
      <c r="L46" s="96"/>
      <c r="M46" s="96"/>
      <c r="N46" s="96"/>
      <c r="O46" s="96"/>
      <c r="P46" s="96"/>
      <c r="Q46" s="96"/>
      <c r="R46" s="96"/>
      <c r="S46" s="96"/>
      <c r="T46" s="92"/>
    </row>
    <row r="47" spans="2:41">
      <c r="H47" s="91"/>
      <c r="I47" s="91"/>
      <c r="J47" s="91"/>
      <c r="K47" s="93"/>
      <c r="L47" s="94"/>
      <c r="M47" s="94"/>
      <c r="N47" s="94"/>
      <c r="O47" s="94"/>
      <c r="P47" s="94"/>
      <c r="Q47" s="94"/>
      <c r="R47" s="94"/>
      <c r="S47" s="94"/>
      <c r="T47" s="92"/>
    </row>
    <row r="48" spans="2:41">
      <c r="H48" s="91"/>
      <c r="I48" s="91"/>
      <c r="J48" s="91"/>
      <c r="K48" s="93"/>
      <c r="L48" s="94"/>
      <c r="M48" s="94"/>
      <c r="N48" s="94"/>
      <c r="O48" s="94"/>
      <c r="P48" s="94"/>
      <c r="Q48" s="94"/>
      <c r="R48" s="94"/>
      <c r="S48" s="94"/>
      <c r="T48" s="92"/>
    </row>
    <row r="49" spans="8:20">
      <c r="H49" s="91"/>
      <c r="I49" s="95"/>
      <c r="J49" s="95"/>
      <c r="K49" s="93"/>
      <c r="L49" s="96"/>
      <c r="M49" s="96"/>
      <c r="N49" s="96"/>
      <c r="O49" s="96"/>
      <c r="P49" s="96"/>
      <c r="Q49" s="96"/>
      <c r="R49" s="96"/>
      <c r="S49" s="96"/>
      <c r="T49" s="92"/>
    </row>
    <row r="50" spans="8:20">
      <c r="H50" s="91"/>
      <c r="I50" s="91"/>
      <c r="J50" s="91"/>
      <c r="K50" s="93"/>
      <c r="L50" s="94"/>
      <c r="M50" s="94"/>
      <c r="N50" s="94"/>
      <c r="O50" s="94"/>
      <c r="P50" s="94"/>
      <c r="Q50" s="94"/>
      <c r="R50" s="94"/>
      <c r="S50" s="94"/>
      <c r="T50" s="92"/>
    </row>
    <row r="51" spans="8:20">
      <c r="H51" s="91"/>
      <c r="I51" s="91"/>
      <c r="J51" s="91"/>
      <c r="K51" s="93"/>
      <c r="L51" s="94"/>
      <c r="M51" s="94"/>
      <c r="N51" s="94"/>
      <c r="O51" s="94"/>
      <c r="P51" s="94"/>
      <c r="Q51" s="94"/>
      <c r="R51" s="94"/>
      <c r="S51" s="94"/>
      <c r="T51" s="92"/>
    </row>
    <row r="52" spans="8:20">
      <c r="H52" s="91"/>
      <c r="I52" s="95"/>
      <c r="J52" s="95"/>
      <c r="K52" s="93"/>
      <c r="L52" s="96"/>
      <c r="M52" s="96"/>
      <c r="N52" s="96"/>
      <c r="O52" s="96"/>
      <c r="P52" s="96"/>
      <c r="Q52" s="96"/>
      <c r="R52" s="96"/>
      <c r="S52" s="94"/>
      <c r="T52" s="92"/>
    </row>
    <row r="53" spans="8:20">
      <c r="H53" s="91"/>
      <c r="I53" s="91"/>
      <c r="J53" s="91"/>
      <c r="K53" s="93"/>
      <c r="L53" s="94"/>
      <c r="M53" s="94"/>
      <c r="N53" s="94"/>
      <c r="O53" s="94"/>
      <c r="P53" s="94"/>
      <c r="Q53" s="94"/>
      <c r="R53" s="94"/>
      <c r="S53" s="94"/>
      <c r="T53" s="92"/>
    </row>
    <row r="54" spans="8:20">
      <c r="H54" s="91"/>
      <c r="I54" s="91"/>
      <c r="J54" s="91"/>
      <c r="K54" s="93"/>
      <c r="L54" s="94"/>
      <c r="M54" s="94"/>
      <c r="N54" s="94"/>
      <c r="O54" s="94"/>
      <c r="P54" s="94"/>
      <c r="Q54" s="94"/>
      <c r="R54" s="94"/>
      <c r="S54" s="94"/>
      <c r="T54" s="92"/>
    </row>
    <row r="55" spans="8:20">
      <c r="H55" s="91"/>
      <c r="I55" s="95"/>
      <c r="J55" s="95"/>
      <c r="K55" s="93"/>
      <c r="L55" s="96"/>
      <c r="M55" s="96"/>
      <c r="N55" s="96"/>
      <c r="O55" s="96"/>
      <c r="P55" s="96"/>
      <c r="Q55" s="96"/>
      <c r="R55" s="96"/>
      <c r="S55" s="96"/>
      <c r="T55" s="92"/>
    </row>
    <row r="56" spans="8:20">
      <c r="H56" s="91"/>
      <c r="I56" s="91"/>
      <c r="J56" s="91"/>
      <c r="K56" s="93"/>
      <c r="L56" s="94"/>
      <c r="M56" s="94"/>
      <c r="N56" s="94"/>
      <c r="O56" s="94"/>
      <c r="P56" s="94"/>
      <c r="Q56" s="94"/>
      <c r="R56" s="94"/>
      <c r="S56" s="94"/>
      <c r="T56" s="92"/>
    </row>
    <row r="57" spans="8:20">
      <c r="H57" s="91"/>
      <c r="I57" s="91"/>
      <c r="J57" s="91"/>
      <c r="K57" s="93"/>
      <c r="L57" s="94"/>
      <c r="M57" s="94"/>
      <c r="N57" s="94"/>
      <c r="O57" s="94"/>
      <c r="P57" s="94"/>
      <c r="Q57" s="94"/>
      <c r="R57" s="94"/>
      <c r="S57" s="94"/>
      <c r="T57" s="92"/>
    </row>
    <row r="58" spans="8:20">
      <c r="H58" s="91"/>
      <c r="I58" s="95"/>
      <c r="J58" s="95"/>
      <c r="K58" s="93"/>
      <c r="L58" s="96"/>
      <c r="M58" s="96"/>
      <c r="N58" s="96"/>
      <c r="O58" s="96"/>
      <c r="P58" s="96"/>
      <c r="Q58" s="96"/>
      <c r="R58" s="96"/>
      <c r="S58" s="96"/>
      <c r="T58" s="92"/>
    </row>
    <row r="59" spans="8:20">
      <c r="H59" s="91"/>
      <c r="I59" s="91"/>
      <c r="J59" s="91"/>
      <c r="K59" s="93"/>
      <c r="L59" s="94"/>
      <c r="M59" s="94"/>
      <c r="N59" s="94"/>
      <c r="O59" s="94"/>
      <c r="P59" s="94"/>
      <c r="Q59" s="94"/>
      <c r="R59" s="94"/>
      <c r="S59" s="94"/>
      <c r="T59" s="92"/>
    </row>
    <row r="60" spans="8:20">
      <c r="H60" s="91"/>
      <c r="I60" s="91"/>
      <c r="J60" s="91"/>
      <c r="K60" s="93"/>
      <c r="L60" s="94"/>
      <c r="M60" s="94"/>
      <c r="N60" s="94"/>
      <c r="O60" s="94"/>
      <c r="P60" s="94"/>
      <c r="Q60" s="94"/>
      <c r="R60" s="94"/>
      <c r="S60" s="94"/>
      <c r="T60" s="92"/>
    </row>
    <row r="61" spans="8:20">
      <c r="H61" s="91"/>
      <c r="I61" s="95"/>
      <c r="J61" s="95"/>
      <c r="K61" s="93"/>
      <c r="L61" s="96"/>
      <c r="M61" s="96"/>
      <c r="N61" s="96"/>
      <c r="O61" s="96"/>
      <c r="P61" s="96"/>
      <c r="Q61" s="96"/>
      <c r="R61" s="96"/>
      <c r="S61" s="96"/>
      <c r="T61" s="92"/>
    </row>
    <row r="62" spans="8:20">
      <c r="H62" s="91"/>
      <c r="I62" s="91"/>
      <c r="J62" s="91"/>
      <c r="K62" s="93"/>
      <c r="L62" s="94"/>
      <c r="M62" s="94"/>
      <c r="N62" s="94"/>
      <c r="O62" s="94"/>
      <c r="P62" s="94"/>
      <c r="Q62" s="94"/>
      <c r="R62" s="94"/>
      <c r="S62" s="94"/>
      <c r="T62" s="92"/>
    </row>
    <row r="63" spans="8:20">
      <c r="H63" s="91"/>
      <c r="I63" s="91"/>
      <c r="J63" s="91"/>
      <c r="K63" s="93"/>
      <c r="L63" s="94"/>
      <c r="M63" s="94"/>
      <c r="N63" s="94"/>
      <c r="O63" s="94"/>
      <c r="P63" s="94"/>
      <c r="Q63" s="94"/>
      <c r="R63" s="94"/>
      <c r="S63" s="94"/>
      <c r="T63" s="92"/>
    </row>
    <row r="64" spans="8:20">
      <c r="H64" s="91"/>
      <c r="I64" s="95"/>
      <c r="J64" s="95"/>
      <c r="K64" s="93"/>
      <c r="L64" s="96"/>
      <c r="M64" s="96"/>
      <c r="N64" s="96"/>
      <c r="O64" s="96"/>
      <c r="P64" s="96"/>
      <c r="Q64" s="96"/>
      <c r="R64" s="96"/>
      <c r="S64" s="96"/>
      <c r="T64" s="92"/>
    </row>
    <row r="65" spans="8:20">
      <c r="H65" s="91"/>
      <c r="I65" s="91"/>
      <c r="J65" s="91"/>
      <c r="K65" s="93"/>
      <c r="L65" s="94"/>
      <c r="M65" s="94"/>
      <c r="N65" s="94"/>
      <c r="O65" s="94"/>
      <c r="P65" s="94"/>
      <c r="Q65" s="94"/>
      <c r="R65" s="94"/>
      <c r="S65" s="94"/>
      <c r="T65" s="92"/>
    </row>
    <row r="66" spans="8:20">
      <c r="H66" s="91"/>
      <c r="I66" s="91"/>
      <c r="J66" s="91"/>
      <c r="K66" s="93"/>
      <c r="L66" s="94"/>
      <c r="M66" s="94"/>
      <c r="N66" s="94"/>
      <c r="O66" s="94"/>
      <c r="P66" s="94"/>
      <c r="Q66" s="94"/>
      <c r="R66" s="94"/>
      <c r="S66" s="94"/>
      <c r="T66" s="92"/>
    </row>
    <row r="67" spans="8:20">
      <c r="H67" s="91"/>
      <c r="I67" s="95"/>
      <c r="J67" s="95"/>
      <c r="K67" s="93"/>
      <c r="L67" s="96"/>
      <c r="M67" s="96"/>
      <c r="N67" s="96"/>
      <c r="O67" s="96"/>
      <c r="P67" s="96"/>
      <c r="Q67" s="96"/>
      <c r="R67" s="96"/>
      <c r="S67" s="96"/>
      <c r="T67" s="92"/>
    </row>
    <row r="68" spans="8:20">
      <c r="H68" s="91"/>
      <c r="I68" s="91"/>
      <c r="J68" s="91"/>
      <c r="K68" s="93"/>
      <c r="L68" s="94"/>
      <c r="M68" s="94"/>
      <c r="N68" s="94"/>
      <c r="O68" s="94"/>
      <c r="P68" s="94"/>
      <c r="Q68" s="94"/>
      <c r="R68" s="94"/>
      <c r="S68" s="94"/>
      <c r="T68" s="92"/>
    </row>
    <row r="69" spans="8:20">
      <c r="H69" s="91"/>
      <c r="I69" s="91"/>
      <c r="J69" s="91"/>
      <c r="K69" s="93"/>
      <c r="L69" s="94"/>
      <c r="M69" s="94"/>
      <c r="N69" s="94"/>
      <c r="O69" s="94"/>
      <c r="P69" s="94"/>
      <c r="Q69" s="94"/>
      <c r="R69" s="94"/>
      <c r="S69" s="94"/>
      <c r="T69" s="92"/>
    </row>
    <row r="70" spans="8:20">
      <c r="H70" s="91"/>
      <c r="I70" s="95"/>
      <c r="J70" s="95"/>
      <c r="K70" s="93"/>
      <c r="L70" s="96"/>
      <c r="M70" s="96"/>
      <c r="N70" s="96"/>
      <c r="O70" s="96"/>
      <c r="P70" s="96"/>
      <c r="Q70" s="96"/>
      <c r="R70" s="96"/>
      <c r="S70" s="96"/>
      <c r="T70" s="92"/>
    </row>
    <row r="71" spans="8:20">
      <c r="H71" s="91"/>
      <c r="I71" s="91"/>
      <c r="J71" s="91"/>
      <c r="K71" s="93"/>
      <c r="L71" s="96"/>
      <c r="M71" s="94"/>
      <c r="N71" s="94"/>
      <c r="O71" s="94"/>
      <c r="P71" s="94"/>
      <c r="Q71" s="94"/>
      <c r="R71" s="94"/>
      <c r="S71" s="94"/>
      <c r="T71" s="92"/>
    </row>
    <row r="72" spans="8:20">
      <c r="H72" s="91"/>
      <c r="I72" s="91"/>
      <c r="J72" s="91"/>
      <c r="K72" s="93"/>
      <c r="L72" s="96"/>
      <c r="M72" s="94"/>
      <c r="N72" s="94"/>
      <c r="O72" s="94"/>
      <c r="P72" s="94"/>
      <c r="Q72" s="94"/>
      <c r="R72" s="94"/>
      <c r="S72" s="94"/>
      <c r="T72" s="92"/>
    </row>
    <row r="73" spans="8:20">
      <c r="H73" s="91"/>
      <c r="I73" s="95"/>
      <c r="J73" s="95"/>
      <c r="K73" s="93"/>
      <c r="L73" s="96"/>
      <c r="M73" s="96"/>
      <c r="N73" s="96"/>
      <c r="O73" s="96"/>
      <c r="P73" s="96"/>
      <c r="Q73" s="96"/>
      <c r="R73" s="96"/>
      <c r="S73" s="96"/>
      <c r="T73" s="92"/>
    </row>
    <row r="74" spans="8:20">
      <c r="H74" s="91"/>
      <c r="I74" s="91"/>
      <c r="J74" s="91"/>
      <c r="K74" s="93"/>
      <c r="L74" s="96"/>
      <c r="M74" s="94"/>
      <c r="N74" s="94"/>
      <c r="O74" s="94"/>
      <c r="P74" s="94"/>
      <c r="Q74" s="94"/>
      <c r="R74" s="94"/>
      <c r="S74" s="94"/>
      <c r="T74" s="92"/>
    </row>
    <row r="75" spans="8:20">
      <c r="H75" s="91"/>
      <c r="I75" s="91"/>
      <c r="J75" s="91"/>
      <c r="K75" s="93"/>
      <c r="L75" s="96"/>
      <c r="M75" s="94"/>
      <c r="N75" s="94"/>
      <c r="O75" s="94"/>
      <c r="P75" s="94"/>
      <c r="Q75" s="94"/>
      <c r="R75" s="94"/>
      <c r="S75" s="94"/>
      <c r="T75" s="92"/>
    </row>
    <row r="76" spans="8:20">
      <c r="H76" s="91"/>
      <c r="I76" s="95"/>
      <c r="J76" s="95"/>
      <c r="K76" s="93"/>
      <c r="L76" s="96"/>
      <c r="M76" s="96"/>
      <c r="N76" s="96"/>
      <c r="O76" s="96"/>
      <c r="P76" s="96"/>
      <c r="Q76" s="96"/>
      <c r="R76" s="96"/>
      <c r="S76" s="96"/>
      <c r="T76" s="92"/>
    </row>
    <row r="77" spans="8:20">
      <c r="H77" s="91"/>
      <c r="I77" s="91"/>
      <c r="J77" s="91"/>
      <c r="K77" s="93"/>
      <c r="L77" s="96"/>
      <c r="M77" s="94"/>
      <c r="N77" s="94"/>
      <c r="O77" s="94"/>
      <c r="P77" s="94"/>
      <c r="Q77" s="94"/>
      <c r="R77" s="94"/>
      <c r="S77" s="94"/>
      <c r="T77" s="92"/>
    </row>
    <row r="78" spans="8:20">
      <c r="H78" s="91"/>
      <c r="I78" s="91"/>
      <c r="J78" s="91"/>
      <c r="K78" s="93"/>
      <c r="L78" s="96"/>
      <c r="M78" s="94"/>
      <c r="N78" s="94"/>
      <c r="O78" s="94"/>
      <c r="P78" s="94"/>
      <c r="Q78" s="94"/>
      <c r="R78" s="94"/>
      <c r="S78" s="94"/>
      <c r="T78" s="92"/>
    </row>
    <row r="79" spans="8:20">
      <c r="H79" s="91"/>
      <c r="I79" s="95"/>
      <c r="J79" s="95"/>
      <c r="K79" s="93"/>
      <c r="L79" s="96"/>
      <c r="M79" s="96"/>
      <c r="N79" s="96"/>
      <c r="O79" s="96"/>
      <c r="P79" s="96"/>
      <c r="Q79" s="96"/>
      <c r="R79" s="96"/>
      <c r="S79" s="96"/>
      <c r="T79" s="92"/>
    </row>
    <row r="80" spans="8:20">
      <c r="H80" s="91"/>
      <c r="I80" s="91"/>
      <c r="J80" s="91"/>
      <c r="K80" s="93"/>
      <c r="L80" s="96"/>
      <c r="M80" s="94"/>
      <c r="N80" s="94"/>
      <c r="O80" s="94"/>
      <c r="P80" s="94"/>
      <c r="Q80" s="94"/>
      <c r="R80" s="94"/>
      <c r="S80" s="94"/>
      <c r="T80" s="92"/>
    </row>
    <row r="81" spans="8:20">
      <c r="H81" s="91"/>
      <c r="I81" s="91"/>
      <c r="J81" s="91"/>
      <c r="K81" s="93"/>
      <c r="L81" s="96"/>
      <c r="M81" s="94"/>
      <c r="N81" s="94"/>
      <c r="O81" s="94"/>
      <c r="P81" s="94"/>
      <c r="Q81" s="94"/>
      <c r="R81" s="94"/>
      <c r="S81" s="94"/>
      <c r="T81" s="92"/>
    </row>
    <row r="82" spans="8:20">
      <c r="H82" s="91"/>
      <c r="I82" s="95"/>
      <c r="J82" s="95"/>
      <c r="K82" s="93"/>
      <c r="L82" s="96"/>
      <c r="M82" s="96"/>
      <c r="N82" s="96"/>
      <c r="O82" s="96"/>
      <c r="P82" s="96"/>
      <c r="Q82" s="96"/>
      <c r="R82" s="96"/>
      <c r="S82" s="96"/>
      <c r="T82" s="92"/>
    </row>
    <row r="83" spans="8:20">
      <c r="H83" s="91"/>
      <c r="I83" s="91"/>
      <c r="J83" s="91"/>
      <c r="K83" s="93"/>
      <c r="L83" s="96"/>
      <c r="M83" s="94"/>
      <c r="N83" s="94"/>
      <c r="O83" s="94"/>
      <c r="P83" s="94"/>
      <c r="Q83" s="94"/>
      <c r="R83" s="94"/>
      <c r="S83" s="94"/>
      <c r="T83" s="92"/>
    </row>
    <row r="84" spans="8:20">
      <c r="H84" s="91"/>
      <c r="I84" s="91"/>
      <c r="J84" s="91"/>
      <c r="K84" s="93"/>
      <c r="L84" s="96"/>
      <c r="M84" s="94"/>
      <c r="N84" s="94"/>
      <c r="O84" s="94"/>
      <c r="P84" s="94"/>
      <c r="Q84" s="94"/>
      <c r="R84" s="94"/>
      <c r="S84" s="94"/>
      <c r="T84" s="92"/>
    </row>
    <row r="85" spans="8:20">
      <c r="H85" s="91"/>
      <c r="I85" s="95"/>
      <c r="J85" s="95"/>
      <c r="K85" s="93"/>
      <c r="L85" s="96"/>
      <c r="M85" s="96"/>
      <c r="N85" s="96"/>
      <c r="O85" s="96"/>
      <c r="P85" s="96"/>
      <c r="Q85" s="96"/>
      <c r="R85" s="96"/>
      <c r="S85" s="96"/>
      <c r="T85" s="92"/>
    </row>
    <row r="86" spans="8:20">
      <c r="H86" s="91"/>
      <c r="I86" s="91"/>
      <c r="J86" s="91"/>
      <c r="K86" s="93"/>
      <c r="L86" s="96"/>
      <c r="M86" s="94"/>
      <c r="N86" s="94"/>
      <c r="O86" s="94"/>
      <c r="P86" s="94"/>
      <c r="Q86" s="94"/>
      <c r="R86" s="94"/>
      <c r="S86" s="94"/>
      <c r="T86" s="92"/>
    </row>
    <row r="87" spans="8:20">
      <c r="H87" s="91"/>
      <c r="I87" s="91"/>
      <c r="J87" s="91"/>
      <c r="K87" s="93"/>
      <c r="L87" s="96"/>
      <c r="M87" s="94"/>
      <c r="N87" s="94"/>
      <c r="O87" s="94"/>
      <c r="P87" s="94"/>
      <c r="Q87" s="94"/>
      <c r="R87" s="94"/>
      <c r="S87" s="94"/>
      <c r="T87" s="92"/>
    </row>
    <row r="88" spans="8:20">
      <c r="H88" s="91"/>
      <c r="I88" s="95"/>
      <c r="J88" s="95"/>
      <c r="K88" s="93"/>
      <c r="L88" s="96"/>
      <c r="M88" s="96"/>
      <c r="N88" s="96"/>
      <c r="O88" s="96"/>
      <c r="P88" s="96"/>
      <c r="Q88" s="96"/>
      <c r="R88" s="96"/>
      <c r="S88" s="96"/>
      <c r="T88" s="92"/>
    </row>
    <row r="89" spans="8:20">
      <c r="H89" s="91"/>
      <c r="I89" s="91"/>
      <c r="J89" s="91"/>
      <c r="K89" s="93"/>
      <c r="L89" s="96"/>
      <c r="M89" s="94"/>
      <c r="N89" s="94"/>
      <c r="O89" s="94"/>
      <c r="P89" s="94"/>
      <c r="Q89" s="94"/>
      <c r="R89" s="94"/>
      <c r="S89" s="94"/>
      <c r="T89" s="92"/>
    </row>
    <row r="90" spans="8:20">
      <c r="H90" s="91"/>
      <c r="I90" s="91"/>
      <c r="J90" s="91"/>
      <c r="K90" s="93"/>
      <c r="L90" s="96"/>
      <c r="M90" s="94"/>
      <c r="N90" s="94"/>
      <c r="O90" s="94"/>
      <c r="P90" s="94"/>
      <c r="Q90" s="94"/>
      <c r="R90" s="94"/>
      <c r="S90" s="94"/>
      <c r="T90" s="92"/>
    </row>
    <row r="91" spans="8:20">
      <c r="H91" s="91"/>
      <c r="I91" s="95"/>
      <c r="J91" s="95"/>
      <c r="K91" s="93"/>
      <c r="L91" s="96"/>
      <c r="M91" s="96"/>
      <c r="N91" s="96"/>
      <c r="O91" s="96"/>
      <c r="P91" s="96"/>
      <c r="Q91" s="96"/>
      <c r="R91" s="96"/>
      <c r="S91" s="96"/>
      <c r="T91" s="92"/>
    </row>
    <row r="92" spans="8:20">
      <c r="H92" s="91"/>
      <c r="I92" s="91"/>
      <c r="J92" s="91"/>
      <c r="K92" s="93"/>
      <c r="L92" s="96"/>
      <c r="M92" s="94"/>
      <c r="N92" s="94"/>
      <c r="O92" s="94"/>
      <c r="P92" s="94"/>
      <c r="Q92" s="94"/>
      <c r="R92" s="94"/>
      <c r="S92" s="94"/>
      <c r="T92" s="92"/>
    </row>
    <row r="93" spans="8:20">
      <c r="H93" s="91"/>
      <c r="I93" s="91"/>
      <c r="J93" s="91"/>
      <c r="K93" s="93"/>
      <c r="L93" s="96"/>
      <c r="M93" s="94"/>
      <c r="N93" s="94"/>
      <c r="O93" s="94"/>
      <c r="P93" s="94"/>
      <c r="Q93" s="94"/>
      <c r="R93" s="94"/>
      <c r="S93" s="94"/>
      <c r="T93" s="92"/>
    </row>
    <row r="94" spans="8:20">
      <c r="H94" s="91"/>
      <c r="I94" s="95"/>
      <c r="J94" s="95"/>
      <c r="K94" s="93"/>
      <c r="L94" s="96"/>
      <c r="M94" s="96"/>
      <c r="N94" s="96"/>
      <c r="O94" s="96"/>
      <c r="P94" s="96"/>
      <c r="Q94" s="96"/>
      <c r="R94" s="96"/>
      <c r="S94" s="96"/>
      <c r="T94" s="92"/>
    </row>
    <row r="95" spans="8:20">
      <c r="H95" s="91"/>
      <c r="I95" s="91"/>
      <c r="J95" s="91"/>
      <c r="K95" s="93"/>
      <c r="L95" s="96"/>
      <c r="M95" s="96"/>
      <c r="N95" s="96"/>
      <c r="O95" s="94"/>
      <c r="P95" s="94"/>
      <c r="Q95" s="94"/>
      <c r="R95" s="94"/>
      <c r="S95" s="94"/>
      <c r="T95" s="92"/>
    </row>
    <row r="96" spans="8:20">
      <c r="H96" s="91"/>
      <c r="I96" s="91"/>
      <c r="J96" s="91"/>
      <c r="K96" s="93"/>
      <c r="L96" s="96"/>
      <c r="M96" s="96"/>
      <c r="N96" s="96"/>
      <c r="O96" s="94"/>
      <c r="P96" s="94"/>
      <c r="Q96" s="94"/>
      <c r="R96" s="94"/>
      <c r="S96" s="94"/>
      <c r="T96" s="92"/>
    </row>
  </sheetData>
  <mergeCells count="3">
    <mergeCell ref="D2:L2"/>
    <mergeCell ref="D3:L3"/>
    <mergeCell ref="D4:L4"/>
  </mergeCells>
  <hyperlinks>
    <hyperlink ref="E34" r:id="rId1" xr:uid="{5533EA42-0808-40FD-9A11-DE7B441C9B0C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538C-EC3C-4404-954A-185CBC1CEEBE}">
  <sheetPr>
    <tabColor theme="8"/>
  </sheetPr>
  <dimension ref="A2:AU117"/>
  <sheetViews>
    <sheetView zoomScale="90" zoomScaleNormal="90" workbookViewId="0">
      <selection activeCell="K39" sqref="K39"/>
    </sheetView>
  </sheetViews>
  <sheetFormatPr defaultColWidth="11.42578125" defaultRowHeight="14.25"/>
  <cols>
    <col min="1" max="1" width="2.28515625" style="90" customWidth="1"/>
    <col min="2" max="2" width="24.85546875" style="90" customWidth="1"/>
    <col min="3" max="11" width="11.42578125" style="90"/>
    <col min="12" max="12" width="17.7109375" style="90" bestFit="1" customWidth="1"/>
    <col min="13" max="18" width="11.42578125" style="90"/>
    <col min="19" max="19" width="12.7109375" style="90" bestFit="1" customWidth="1"/>
    <col min="20" max="16384" width="11.42578125" style="90"/>
  </cols>
  <sheetData>
    <row r="2" spans="2:19" ht="34.5" customHeight="1">
      <c r="D2" s="618" t="s">
        <v>0</v>
      </c>
      <c r="E2" s="619"/>
      <c r="F2" s="619"/>
      <c r="G2" s="619"/>
      <c r="H2" s="619"/>
      <c r="I2" s="619"/>
      <c r="J2" s="619"/>
      <c r="K2" s="619"/>
      <c r="L2" s="620"/>
    </row>
    <row r="3" spans="2:19" ht="15.75" customHeight="1">
      <c r="D3" s="621" t="s">
        <v>99</v>
      </c>
      <c r="E3" s="622"/>
      <c r="F3" s="622"/>
      <c r="G3" s="622"/>
      <c r="H3" s="622"/>
      <c r="I3" s="622"/>
      <c r="J3" s="622"/>
      <c r="K3" s="622"/>
      <c r="L3" s="623"/>
    </row>
    <row r="4" spans="2:19" s="210" customFormat="1" ht="21" customHeight="1">
      <c r="B4" s="208"/>
      <c r="D4" s="624" t="s">
        <v>100</v>
      </c>
      <c r="E4" s="625"/>
      <c r="F4" s="625"/>
      <c r="G4" s="625"/>
      <c r="H4" s="625"/>
      <c r="I4" s="625"/>
      <c r="J4" s="625"/>
      <c r="K4" s="625"/>
      <c r="L4" s="626"/>
    </row>
    <row r="5" spans="2:19" s="210" customFormat="1" ht="21" customHeight="1">
      <c r="B5" s="211"/>
    </row>
    <row r="6" spans="2:19" s="210" customFormat="1" ht="21" customHeight="1">
      <c r="B6" s="211" t="s">
        <v>220</v>
      </c>
    </row>
    <row r="7" spans="2:19">
      <c r="H7" s="456"/>
    </row>
    <row r="8" spans="2:19">
      <c r="B8" s="411" t="s">
        <v>221</v>
      </c>
      <c r="C8" s="99">
        <v>2015</v>
      </c>
      <c r="D8" s="99">
        <v>2016</v>
      </c>
      <c r="E8" s="99">
        <v>2017</v>
      </c>
      <c r="F8" s="99">
        <v>2018</v>
      </c>
      <c r="G8" s="99">
        <v>2019</v>
      </c>
      <c r="H8" s="99">
        <v>2020</v>
      </c>
      <c r="I8" s="99">
        <v>2021</v>
      </c>
      <c r="J8" s="99">
        <v>2022</v>
      </c>
      <c r="K8" s="99">
        <v>2023</v>
      </c>
    </row>
    <row r="9" spans="2:19">
      <c r="B9" s="424" t="s">
        <v>36</v>
      </c>
      <c r="C9" s="424">
        <v>733224</v>
      </c>
      <c r="D9" s="424">
        <v>718835</v>
      </c>
      <c r="E9" s="424">
        <v>723983</v>
      </c>
      <c r="F9" s="424">
        <v>729716</v>
      </c>
      <c r="G9" s="424">
        <v>729805</v>
      </c>
      <c r="H9" s="424">
        <v>726772</v>
      </c>
      <c r="I9" s="424">
        <v>690317</v>
      </c>
      <c r="J9" s="424">
        <v>743220</v>
      </c>
      <c r="K9" s="424">
        <v>715060</v>
      </c>
      <c r="L9" s="454"/>
      <c r="M9" s="454"/>
      <c r="N9" s="454"/>
      <c r="O9" s="454"/>
      <c r="P9" s="454"/>
      <c r="Q9" s="454"/>
      <c r="R9" s="454"/>
      <c r="S9" s="454"/>
    </row>
    <row r="10" spans="2:19">
      <c r="B10" s="424" t="s">
        <v>222</v>
      </c>
      <c r="C10" s="424">
        <v>897415</v>
      </c>
      <c r="D10" s="424">
        <v>874299</v>
      </c>
      <c r="E10" s="424">
        <v>856060</v>
      </c>
      <c r="F10" s="424">
        <v>860645</v>
      </c>
      <c r="G10" s="424">
        <v>873666</v>
      </c>
      <c r="H10" s="424">
        <v>858597</v>
      </c>
      <c r="I10" s="424">
        <v>828722</v>
      </c>
      <c r="J10" s="424">
        <v>858134</v>
      </c>
      <c r="K10" s="424">
        <v>869725</v>
      </c>
      <c r="L10" s="454"/>
      <c r="M10" s="454"/>
      <c r="N10" s="454"/>
      <c r="O10" s="454"/>
      <c r="P10" s="454"/>
      <c r="Q10" s="454"/>
      <c r="R10" s="454"/>
      <c r="S10" s="454"/>
    </row>
    <row r="11" spans="2:19">
      <c r="B11" s="424" t="s">
        <v>223</v>
      </c>
      <c r="C11" s="424">
        <v>877678</v>
      </c>
      <c r="D11" s="424">
        <v>852824</v>
      </c>
      <c r="E11" s="424">
        <v>834692</v>
      </c>
      <c r="F11" s="424">
        <v>819326</v>
      </c>
      <c r="G11" s="424">
        <v>827035</v>
      </c>
      <c r="H11" s="424">
        <v>833060</v>
      </c>
      <c r="I11" s="424">
        <v>828457</v>
      </c>
      <c r="J11" s="424">
        <v>798684</v>
      </c>
      <c r="K11" s="424">
        <v>818191</v>
      </c>
      <c r="L11" s="454"/>
      <c r="M11" s="454"/>
      <c r="N11" s="454"/>
      <c r="O11" s="454"/>
      <c r="P11" s="454"/>
      <c r="Q11" s="454"/>
      <c r="R11" s="454"/>
      <c r="S11" s="454"/>
    </row>
    <row r="12" spans="2:19">
      <c r="B12" s="424" t="s">
        <v>224</v>
      </c>
      <c r="C12" s="424">
        <v>883934</v>
      </c>
      <c r="D12" s="424">
        <v>863913</v>
      </c>
      <c r="E12" s="424">
        <v>841426</v>
      </c>
      <c r="F12" s="424">
        <v>823113</v>
      </c>
      <c r="G12" s="424">
        <v>817734</v>
      </c>
      <c r="H12" s="424">
        <v>818887</v>
      </c>
      <c r="I12" s="424">
        <v>826569</v>
      </c>
      <c r="J12" s="424">
        <v>789547</v>
      </c>
      <c r="K12" s="424">
        <v>782241</v>
      </c>
      <c r="L12" s="454"/>
      <c r="M12" s="454"/>
      <c r="N12" s="454"/>
      <c r="O12" s="454"/>
      <c r="P12" s="454"/>
      <c r="Q12" s="454"/>
      <c r="R12" s="454"/>
      <c r="S12" s="454"/>
    </row>
    <row r="13" spans="2:19">
      <c r="B13" s="424" t="s">
        <v>225</v>
      </c>
      <c r="C13" s="424">
        <v>838546</v>
      </c>
      <c r="D13" s="424">
        <v>858583</v>
      </c>
      <c r="E13" s="424">
        <v>844321</v>
      </c>
      <c r="F13" s="424">
        <v>826831</v>
      </c>
      <c r="G13" s="424">
        <v>815767</v>
      </c>
      <c r="H13" s="424">
        <v>806130</v>
      </c>
      <c r="I13" s="424">
        <v>811157</v>
      </c>
      <c r="J13" s="424">
        <v>797666</v>
      </c>
      <c r="K13" s="424">
        <v>760435</v>
      </c>
      <c r="L13" s="454"/>
      <c r="M13" s="454"/>
      <c r="N13" s="454"/>
      <c r="O13" s="454"/>
      <c r="P13" s="454"/>
      <c r="Q13" s="454"/>
      <c r="R13" s="454"/>
      <c r="S13" s="454"/>
    </row>
    <row r="14" spans="2:19">
      <c r="B14" s="424" t="s">
        <v>226</v>
      </c>
      <c r="C14" s="424">
        <v>821729</v>
      </c>
      <c r="D14" s="424">
        <v>818402</v>
      </c>
      <c r="E14" s="424">
        <v>838749</v>
      </c>
      <c r="F14" s="424">
        <v>829943</v>
      </c>
      <c r="G14" s="424">
        <v>822039</v>
      </c>
      <c r="H14" s="424">
        <v>806401</v>
      </c>
      <c r="I14" s="424">
        <v>806198</v>
      </c>
      <c r="J14" s="424">
        <v>797352</v>
      </c>
      <c r="K14" s="424">
        <v>776065</v>
      </c>
      <c r="L14" s="454"/>
      <c r="M14" s="454"/>
      <c r="N14" s="454"/>
      <c r="O14" s="454"/>
      <c r="P14" s="454"/>
      <c r="Q14" s="454"/>
      <c r="R14" s="454"/>
      <c r="S14" s="454"/>
    </row>
    <row r="15" spans="2:19">
      <c r="B15" s="424" t="s">
        <v>227</v>
      </c>
      <c r="C15" s="424">
        <v>911367</v>
      </c>
      <c r="D15" s="424">
        <v>911036</v>
      </c>
      <c r="E15" s="424">
        <v>911439</v>
      </c>
      <c r="F15" s="424">
        <v>931082</v>
      </c>
      <c r="G15" s="424">
        <v>930132</v>
      </c>
      <c r="H15" s="424">
        <v>919176</v>
      </c>
      <c r="I15" s="424">
        <v>872104</v>
      </c>
      <c r="J15" s="424">
        <v>860504</v>
      </c>
      <c r="K15" s="424">
        <v>845546</v>
      </c>
      <c r="L15" s="454"/>
      <c r="M15" s="454"/>
      <c r="N15" s="454"/>
      <c r="O15" s="454"/>
      <c r="P15" s="454"/>
      <c r="Q15" s="454"/>
      <c r="R15" s="454"/>
      <c r="S15" s="454"/>
    </row>
    <row r="16" spans="2:19">
      <c r="B16" s="424" t="s">
        <v>228</v>
      </c>
      <c r="C16" s="424">
        <v>806360</v>
      </c>
      <c r="D16" s="424">
        <v>806228</v>
      </c>
      <c r="E16" s="424">
        <v>806140</v>
      </c>
      <c r="F16" s="424">
        <v>810842</v>
      </c>
      <c r="G16" s="424">
        <v>836581</v>
      </c>
      <c r="H16" s="424">
        <v>845575</v>
      </c>
      <c r="I16" s="424">
        <v>865096</v>
      </c>
      <c r="J16" s="424">
        <v>802957</v>
      </c>
      <c r="K16" s="424">
        <v>792285</v>
      </c>
      <c r="L16" s="454"/>
      <c r="M16" s="454"/>
      <c r="N16" s="454"/>
      <c r="O16" s="454"/>
      <c r="P16" s="454"/>
      <c r="Q16" s="454"/>
      <c r="R16" s="454"/>
      <c r="S16" s="454"/>
    </row>
    <row r="17" spans="2:19">
      <c r="B17" s="424" t="s">
        <v>229</v>
      </c>
      <c r="C17" s="424">
        <v>727322</v>
      </c>
      <c r="D17" s="424">
        <v>717881</v>
      </c>
      <c r="E17" s="424">
        <v>723015</v>
      </c>
      <c r="F17" s="424">
        <v>729095</v>
      </c>
      <c r="G17" s="424">
        <v>740438</v>
      </c>
      <c r="H17" s="424">
        <v>763548</v>
      </c>
      <c r="I17" s="424">
        <v>787014</v>
      </c>
      <c r="J17" s="424">
        <v>767623</v>
      </c>
      <c r="K17" s="424">
        <v>723979</v>
      </c>
      <c r="L17" s="454"/>
      <c r="M17" s="454"/>
      <c r="N17" s="454"/>
      <c r="O17" s="454"/>
      <c r="P17" s="454"/>
      <c r="Q17" s="454"/>
      <c r="R17" s="454"/>
      <c r="S17" s="454"/>
    </row>
    <row r="18" spans="2:19">
      <c r="B18" s="424" t="s">
        <v>230</v>
      </c>
      <c r="C18" s="424">
        <v>649737</v>
      </c>
      <c r="D18" s="424">
        <v>642703</v>
      </c>
      <c r="E18" s="424">
        <v>636683</v>
      </c>
      <c r="F18" s="424">
        <v>642954</v>
      </c>
      <c r="G18" s="424">
        <v>653434</v>
      </c>
      <c r="H18" s="424">
        <v>671353</v>
      </c>
      <c r="I18" s="424">
        <v>716849</v>
      </c>
      <c r="J18" s="424">
        <v>703795</v>
      </c>
      <c r="K18" s="424">
        <v>680160</v>
      </c>
      <c r="L18" s="454"/>
      <c r="M18" s="454"/>
      <c r="N18" s="454"/>
      <c r="O18" s="454"/>
      <c r="P18" s="454"/>
      <c r="Q18" s="454"/>
      <c r="R18" s="454"/>
      <c r="S18" s="454"/>
    </row>
    <row r="19" spans="2:19">
      <c r="B19" s="424" t="s">
        <v>231</v>
      </c>
      <c r="C19" s="424">
        <v>571456</v>
      </c>
      <c r="D19" s="424">
        <v>573242</v>
      </c>
      <c r="E19" s="424">
        <v>570759</v>
      </c>
      <c r="F19" s="424">
        <v>567827</v>
      </c>
      <c r="G19" s="424">
        <v>577900</v>
      </c>
      <c r="H19" s="424">
        <v>596478</v>
      </c>
      <c r="I19" s="424">
        <v>617579</v>
      </c>
      <c r="J19" s="424">
        <v>624636</v>
      </c>
      <c r="K19" s="424">
        <v>614130</v>
      </c>
      <c r="L19" s="454"/>
      <c r="M19" s="454"/>
      <c r="N19" s="454"/>
      <c r="O19" s="454"/>
      <c r="P19" s="454"/>
      <c r="Q19" s="454"/>
      <c r="R19" s="454"/>
      <c r="S19" s="454"/>
    </row>
    <row r="20" spans="2:19">
      <c r="B20" s="424" t="s">
        <v>232</v>
      </c>
      <c r="C20" s="424">
        <v>484664</v>
      </c>
      <c r="D20" s="424">
        <v>493582</v>
      </c>
      <c r="E20" s="424">
        <v>495371</v>
      </c>
      <c r="F20" s="424">
        <v>493064</v>
      </c>
      <c r="G20" s="424">
        <v>492379</v>
      </c>
      <c r="H20" s="424">
        <v>505630</v>
      </c>
      <c r="I20" s="424">
        <v>534086</v>
      </c>
      <c r="J20" s="424">
        <v>518754</v>
      </c>
      <c r="K20" s="424">
        <v>535640</v>
      </c>
      <c r="L20" s="454"/>
      <c r="M20" s="454"/>
      <c r="N20" s="454"/>
      <c r="O20" s="454"/>
      <c r="P20" s="454"/>
      <c r="Q20" s="454"/>
      <c r="R20" s="454"/>
      <c r="S20" s="454"/>
    </row>
    <row r="21" spans="2:19">
      <c r="B21" s="425" t="s">
        <v>8</v>
      </c>
      <c r="C21" s="425">
        <v>9203432</v>
      </c>
      <c r="D21" s="425">
        <v>9131528</v>
      </c>
      <c r="E21" s="425">
        <v>9082638</v>
      </c>
      <c r="F21" s="425">
        <v>9064438</v>
      </c>
      <c r="G21" s="425">
        <v>9116910</v>
      </c>
      <c r="H21" s="425">
        <v>9151607</v>
      </c>
      <c r="I21" s="425">
        <v>9184148</v>
      </c>
      <c r="J21" s="425">
        <v>9062872</v>
      </c>
      <c r="K21" s="425">
        <f>SUM(K9:K20)</f>
        <v>8913457</v>
      </c>
      <c r="L21" s="454"/>
      <c r="M21" s="454"/>
      <c r="N21" s="454"/>
      <c r="O21" s="454"/>
      <c r="P21" s="454"/>
      <c r="Q21" s="454"/>
      <c r="R21" s="454"/>
      <c r="S21" s="454"/>
    </row>
    <row r="22" spans="2:19">
      <c r="B22" s="100"/>
      <c r="C22" s="100"/>
      <c r="D22" s="100"/>
      <c r="E22" s="100"/>
      <c r="F22" s="100"/>
      <c r="H22" s="456"/>
    </row>
    <row r="23" spans="2:19">
      <c r="B23" s="411" t="s">
        <v>233</v>
      </c>
      <c r="C23" s="99">
        <v>2015</v>
      </c>
      <c r="D23" s="99">
        <v>2016</v>
      </c>
      <c r="E23" s="99">
        <v>2017</v>
      </c>
      <c r="F23" s="99">
        <v>2018</v>
      </c>
      <c r="G23" s="99">
        <v>2019</v>
      </c>
      <c r="H23" s="99">
        <v>2020</v>
      </c>
      <c r="I23" s="99">
        <v>2021</v>
      </c>
      <c r="J23" s="99">
        <v>2022</v>
      </c>
      <c r="K23" s="559">
        <v>2023</v>
      </c>
    </row>
    <row r="24" spans="2:19" ht="15">
      <c r="B24" s="424" t="s">
        <v>36</v>
      </c>
      <c r="C24" s="424">
        <v>7483</v>
      </c>
      <c r="D24" s="424">
        <v>6421</v>
      </c>
      <c r="E24" s="424">
        <v>5408</v>
      </c>
      <c r="F24" s="424">
        <v>4912</v>
      </c>
      <c r="G24" s="424">
        <v>5010</v>
      </c>
      <c r="H24" s="424">
        <v>3696</v>
      </c>
      <c r="I24" s="424">
        <v>3074</v>
      </c>
      <c r="J24" s="558">
        <v>3552</v>
      </c>
      <c r="K24" s="557">
        <v>3318</v>
      </c>
    </row>
    <row r="25" spans="2:19" ht="15">
      <c r="B25" s="424" t="s">
        <v>222</v>
      </c>
      <c r="C25" s="424">
        <v>38308</v>
      </c>
      <c r="D25" s="424">
        <v>35428</v>
      </c>
      <c r="E25" s="424">
        <v>31900</v>
      </c>
      <c r="F25" s="424">
        <v>28951</v>
      </c>
      <c r="G25" s="424">
        <v>27163</v>
      </c>
      <c r="H25" s="424">
        <v>22993</v>
      </c>
      <c r="I25" s="424">
        <v>18776</v>
      </c>
      <c r="J25" s="558">
        <v>24386</v>
      </c>
      <c r="K25" s="557">
        <v>21408</v>
      </c>
    </row>
    <row r="26" spans="2:19" ht="15">
      <c r="B26" s="424" t="s">
        <v>223</v>
      </c>
      <c r="C26" s="424">
        <v>56999</v>
      </c>
      <c r="D26" s="424">
        <v>54178</v>
      </c>
      <c r="E26" s="424">
        <v>50503</v>
      </c>
      <c r="F26" s="424">
        <v>46354</v>
      </c>
      <c r="G26" s="424">
        <v>43002</v>
      </c>
      <c r="H26" s="424">
        <v>38675</v>
      </c>
      <c r="I26" s="424">
        <v>33102</v>
      </c>
      <c r="J26" s="558">
        <v>33922</v>
      </c>
      <c r="K26" s="557">
        <v>33612</v>
      </c>
    </row>
    <row r="27" spans="2:19" ht="15">
      <c r="B27" s="424" t="s">
        <v>224</v>
      </c>
      <c r="C27" s="424">
        <v>68770</v>
      </c>
      <c r="D27" s="424">
        <v>65625</v>
      </c>
      <c r="E27" s="424">
        <v>61225</v>
      </c>
      <c r="F27" s="424">
        <v>57419</v>
      </c>
      <c r="G27" s="424">
        <v>54320</v>
      </c>
      <c r="H27" s="424">
        <v>50579</v>
      </c>
      <c r="I27" s="424">
        <v>46914</v>
      </c>
      <c r="J27" s="558">
        <v>45401</v>
      </c>
      <c r="K27" s="557">
        <v>42691</v>
      </c>
    </row>
    <row r="28" spans="2:19" ht="15">
      <c r="B28" s="424" t="s">
        <v>225</v>
      </c>
      <c r="C28" s="424">
        <v>73422</v>
      </c>
      <c r="D28" s="424">
        <v>69984</v>
      </c>
      <c r="E28" s="424">
        <v>66821</v>
      </c>
      <c r="F28" s="424">
        <v>62769</v>
      </c>
      <c r="G28" s="424">
        <v>60244</v>
      </c>
      <c r="H28" s="424">
        <v>56569</v>
      </c>
      <c r="I28" s="424">
        <v>55654</v>
      </c>
      <c r="J28" s="558">
        <v>51898</v>
      </c>
      <c r="K28" s="557">
        <v>47720</v>
      </c>
    </row>
    <row r="29" spans="2:19" ht="15">
      <c r="B29" s="424" t="s">
        <v>226</v>
      </c>
      <c r="C29" s="424">
        <v>74303</v>
      </c>
      <c r="D29" s="424">
        <v>71307</v>
      </c>
      <c r="E29" s="424">
        <v>67633</v>
      </c>
      <c r="F29" s="424">
        <v>65375</v>
      </c>
      <c r="G29" s="424">
        <v>62984</v>
      </c>
      <c r="H29" s="424">
        <v>59858</v>
      </c>
      <c r="I29" s="424">
        <v>62025</v>
      </c>
      <c r="J29" s="558">
        <v>59463</v>
      </c>
      <c r="K29" s="557">
        <v>52735</v>
      </c>
    </row>
    <row r="30" spans="2:19" ht="15">
      <c r="B30" s="424" t="s">
        <v>227</v>
      </c>
      <c r="C30" s="424">
        <v>106112</v>
      </c>
      <c r="D30" s="424">
        <v>104802</v>
      </c>
      <c r="E30" s="424">
        <v>102443</v>
      </c>
      <c r="F30" s="424">
        <v>98935</v>
      </c>
      <c r="G30" s="424">
        <v>98221</v>
      </c>
      <c r="H30" s="424">
        <v>92210</v>
      </c>
      <c r="I30" s="424">
        <v>91114</v>
      </c>
      <c r="J30" s="558">
        <v>84487</v>
      </c>
      <c r="K30" s="557">
        <v>75388</v>
      </c>
    </row>
    <row r="31" spans="2:19" ht="15">
      <c r="B31" s="424" t="s">
        <v>228</v>
      </c>
      <c r="C31" s="424">
        <v>84395</v>
      </c>
      <c r="D31" s="424">
        <v>84253</v>
      </c>
      <c r="E31" s="424">
        <v>80104</v>
      </c>
      <c r="F31" s="424">
        <v>78683</v>
      </c>
      <c r="G31" s="424">
        <v>76339</v>
      </c>
      <c r="H31" s="424">
        <v>78798</v>
      </c>
      <c r="I31" s="424">
        <v>87953</v>
      </c>
      <c r="J31" s="558">
        <v>75939</v>
      </c>
      <c r="K31" s="557">
        <v>68671</v>
      </c>
    </row>
    <row r="32" spans="2:19" ht="15">
      <c r="B32" s="424" t="s">
        <v>229</v>
      </c>
      <c r="C32" s="424">
        <v>62893</v>
      </c>
      <c r="D32" s="424">
        <v>64454</v>
      </c>
      <c r="E32" s="424">
        <v>64291</v>
      </c>
      <c r="F32" s="424">
        <v>62066</v>
      </c>
      <c r="G32" s="424">
        <v>62047</v>
      </c>
      <c r="H32" s="424">
        <v>60484</v>
      </c>
      <c r="I32" s="424">
        <v>67338</v>
      </c>
      <c r="J32" s="558">
        <v>60435</v>
      </c>
      <c r="K32" s="557">
        <v>53458</v>
      </c>
    </row>
    <row r="33" spans="2:12" ht="15">
      <c r="B33" s="424" t="s">
        <v>230</v>
      </c>
      <c r="C33" s="424">
        <v>46357</v>
      </c>
      <c r="D33" s="424">
        <v>45713</v>
      </c>
      <c r="E33" s="424">
        <v>46505</v>
      </c>
      <c r="F33" s="424">
        <v>46708</v>
      </c>
      <c r="G33" s="424">
        <v>45698</v>
      </c>
      <c r="H33" s="424">
        <v>47036</v>
      </c>
      <c r="I33" s="424">
        <v>52253</v>
      </c>
      <c r="J33" s="558">
        <v>46928</v>
      </c>
      <c r="K33" s="557">
        <v>42286</v>
      </c>
    </row>
    <row r="34" spans="2:12" ht="15">
      <c r="B34" s="424" t="s">
        <v>231</v>
      </c>
      <c r="C34" s="424">
        <v>33164</v>
      </c>
      <c r="D34" s="424">
        <v>31826</v>
      </c>
      <c r="E34" s="424">
        <v>31311</v>
      </c>
      <c r="F34" s="424">
        <v>32029</v>
      </c>
      <c r="G34" s="424">
        <v>32126</v>
      </c>
      <c r="H34" s="424">
        <v>32575</v>
      </c>
      <c r="I34" s="424">
        <v>36339</v>
      </c>
      <c r="J34" s="558">
        <v>31175</v>
      </c>
      <c r="K34" s="557">
        <v>28068</v>
      </c>
    </row>
    <row r="35" spans="2:12" ht="15">
      <c r="B35" s="424" t="s">
        <v>232</v>
      </c>
      <c r="C35" s="424">
        <v>24273</v>
      </c>
      <c r="D35" s="424">
        <v>24236</v>
      </c>
      <c r="E35" s="424">
        <v>22623</v>
      </c>
      <c r="F35" s="424">
        <v>22144</v>
      </c>
      <c r="G35" s="424">
        <v>23326</v>
      </c>
      <c r="H35" s="424">
        <v>23287</v>
      </c>
      <c r="I35" s="424">
        <v>25607</v>
      </c>
      <c r="J35" s="558">
        <v>22455</v>
      </c>
      <c r="K35" s="557">
        <v>20507</v>
      </c>
    </row>
    <row r="36" spans="2:12">
      <c r="B36" s="425" t="s">
        <v>234</v>
      </c>
      <c r="C36" s="425">
        <v>676479</v>
      </c>
      <c r="D36" s="425">
        <v>658227</v>
      </c>
      <c r="E36" s="425">
        <v>630767</v>
      </c>
      <c r="F36" s="425">
        <v>606345</v>
      </c>
      <c r="G36" s="425">
        <v>590480</v>
      </c>
      <c r="H36" s="425">
        <v>566760</v>
      </c>
      <c r="I36" s="425">
        <v>580149</v>
      </c>
      <c r="J36" s="425">
        <v>540041</v>
      </c>
      <c r="K36" s="560">
        <f>SUM(K24:K35)</f>
        <v>489862</v>
      </c>
    </row>
    <row r="37" spans="2:12">
      <c r="B37" s="100"/>
      <c r="C37" s="100"/>
      <c r="D37" s="100"/>
      <c r="E37" s="100"/>
      <c r="F37" s="100"/>
      <c r="H37" s="456"/>
    </row>
    <row r="38" spans="2:12">
      <c r="B38" s="411" t="s">
        <v>235</v>
      </c>
      <c r="C38" s="99">
        <v>2015</v>
      </c>
      <c r="D38" s="99">
        <v>2016</v>
      </c>
      <c r="E38" s="99">
        <v>2017</v>
      </c>
      <c r="F38" s="99">
        <v>2018</v>
      </c>
      <c r="G38" s="99">
        <v>2019</v>
      </c>
      <c r="H38" s="99">
        <v>2020</v>
      </c>
      <c r="I38" s="99">
        <v>2021</v>
      </c>
      <c r="J38" s="99">
        <v>2022</v>
      </c>
      <c r="K38" s="99">
        <v>2023</v>
      </c>
    </row>
    <row r="39" spans="2:12">
      <c r="B39" s="424" t="s">
        <v>36</v>
      </c>
      <c r="C39" s="252">
        <v>1.0205612473132357E-2</v>
      </c>
      <c r="D39" s="252">
        <v>8.9325088511271709E-3</v>
      </c>
      <c r="E39" s="252">
        <v>7.4697886552584801E-3</v>
      </c>
      <c r="F39" s="252">
        <v>6.7313859090385852E-3</v>
      </c>
      <c r="G39" s="252">
        <v>6.864847459252814E-3</v>
      </c>
      <c r="H39" s="252">
        <v>5.0855013676916559E-3</v>
      </c>
      <c r="I39" s="252">
        <v>4.4530266529724753E-3</v>
      </c>
      <c r="J39" s="252">
        <v>4.7792040041979497E-3</v>
      </c>
      <c r="K39" s="252">
        <f>K24/K9</f>
        <v>4.6401700556596651E-3</v>
      </c>
      <c r="L39" s="457"/>
    </row>
    <row r="40" spans="2:12">
      <c r="B40" s="424" t="s">
        <v>222</v>
      </c>
      <c r="C40" s="252">
        <v>4.2687051141333719E-2</v>
      </c>
      <c r="D40" s="252">
        <v>4.0521606452712404E-2</v>
      </c>
      <c r="E40" s="252">
        <v>3.7263743195570402E-2</v>
      </c>
      <c r="F40" s="252">
        <v>3.3638724445038314E-2</v>
      </c>
      <c r="G40" s="252">
        <v>3.109082876064766E-2</v>
      </c>
      <c r="H40" s="252">
        <v>2.6779734846499582E-2</v>
      </c>
      <c r="I40" s="252">
        <v>2.2656572409082903E-2</v>
      </c>
      <c r="J40" s="252">
        <v>2.8417473261751661E-2</v>
      </c>
      <c r="K40" s="252">
        <f t="shared" ref="K40:K51" si="0">K25/K10</f>
        <v>2.4614677053091494E-2</v>
      </c>
      <c r="L40" s="457"/>
    </row>
    <row r="41" spans="2:12">
      <c r="B41" s="424" t="s">
        <v>223</v>
      </c>
      <c r="C41" s="252">
        <v>6.4942951743122188E-2</v>
      </c>
      <c r="D41" s="252">
        <v>6.3527761882873846E-2</v>
      </c>
      <c r="E41" s="252">
        <v>6.0504952725077034E-2</v>
      </c>
      <c r="F41" s="252">
        <v>5.6575770816500393E-2</v>
      </c>
      <c r="G41" s="252">
        <v>5.1995381090280339E-2</v>
      </c>
      <c r="H41" s="252">
        <v>4.6425227474611676E-2</v>
      </c>
      <c r="I41" s="252">
        <v>3.9956207745242056E-2</v>
      </c>
      <c r="J41" s="252">
        <v>4.2472367043787027E-2</v>
      </c>
      <c r="K41" s="252">
        <f t="shared" si="0"/>
        <v>4.1080872314655133E-2</v>
      </c>
      <c r="L41" s="457"/>
    </row>
    <row r="42" spans="2:12">
      <c r="B42" s="424" t="s">
        <v>224</v>
      </c>
      <c r="C42" s="252">
        <v>7.7799926238836831E-2</v>
      </c>
      <c r="D42" s="252">
        <v>7.5962510113865636E-2</v>
      </c>
      <c r="E42" s="252">
        <v>7.2763380261603519E-2</v>
      </c>
      <c r="F42" s="252">
        <v>6.975834423706101E-2</v>
      </c>
      <c r="G42" s="252">
        <v>6.6427469079187118E-2</v>
      </c>
      <c r="H42" s="252">
        <v>6.1765542742771594E-2</v>
      </c>
      <c r="I42" s="252">
        <v>5.6757512077031683E-2</v>
      </c>
      <c r="J42" s="252">
        <v>5.7502593259172667E-2</v>
      </c>
      <c r="K42" s="252">
        <f t="shared" si="0"/>
        <v>5.4575252383856125E-2</v>
      </c>
      <c r="L42" s="457"/>
    </row>
    <row r="43" spans="2:12">
      <c r="B43" s="424" t="s">
        <v>225</v>
      </c>
      <c r="C43" s="252">
        <v>8.7558702802231478E-2</v>
      </c>
      <c r="D43" s="252">
        <v>8.1511047854429919E-2</v>
      </c>
      <c r="E43" s="252">
        <v>7.9141700846005247E-2</v>
      </c>
      <c r="F43" s="252">
        <v>7.5915150738179865E-2</v>
      </c>
      <c r="G43" s="252">
        <v>7.3849518306084952E-2</v>
      </c>
      <c r="H43" s="252">
        <v>7.0173545209829685E-2</v>
      </c>
      <c r="I43" s="252">
        <v>6.861063887755392E-2</v>
      </c>
      <c r="J43" s="252">
        <v>6.5062319316606193E-2</v>
      </c>
      <c r="K43" s="252">
        <f t="shared" si="0"/>
        <v>6.2753555530715974E-2</v>
      </c>
      <c r="L43" s="457"/>
    </row>
    <row r="44" spans="2:12">
      <c r="B44" s="424" t="s">
        <v>226</v>
      </c>
      <c r="C44" s="252">
        <v>9.0422754947190626E-2</v>
      </c>
      <c r="D44" s="252">
        <v>8.712955246932437E-2</v>
      </c>
      <c r="E44" s="252">
        <v>8.0635565586367322E-2</v>
      </c>
      <c r="F44" s="252">
        <v>7.8770469779249896E-2</v>
      </c>
      <c r="G44" s="252">
        <v>7.6619235827010634E-2</v>
      </c>
      <c r="H44" s="252">
        <v>7.4228578585592037E-2</v>
      </c>
      <c r="I44" s="252">
        <v>7.6935194579991512E-2</v>
      </c>
      <c r="J44" s="252">
        <v>7.4575595220178786E-2</v>
      </c>
      <c r="K44" s="252">
        <f t="shared" si="0"/>
        <v>6.7951782389361712E-2</v>
      </c>
      <c r="L44" s="457"/>
    </row>
    <row r="45" spans="2:12">
      <c r="B45" s="424" t="s">
        <v>227</v>
      </c>
      <c r="C45" s="252">
        <v>0.11643168997780258</v>
      </c>
      <c r="D45" s="252">
        <v>0.11503606882713746</v>
      </c>
      <c r="E45" s="252">
        <v>0.11239698981500681</v>
      </c>
      <c r="F45" s="252">
        <v>0.10625809542016708</v>
      </c>
      <c r="G45" s="252">
        <v>0.10559899025084611</v>
      </c>
      <c r="H45" s="252">
        <v>0.1003181110037686</v>
      </c>
      <c r="I45" s="252">
        <v>0.10447607166117802</v>
      </c>
      <c r="J45" s="252">
        <v>9.8183157777302604E-2</v>
      </c>
      <c r="K45" s="252">
        <f t="shared" si="0"/>
        <v>8.9158957643936582E-2</v>
      </c>
      <c r="L45" s="457"/>
    </row>
    <row r="46" spans="2:12">
      <c r="B46" s="424" t="s">
        <v>228</v>
      </c>
      <c r="C46" s="252">
        <v>0.10466168956793492</v>
      </c>
      <c r="D46" s="252">
        <v>0.10450269650768765</v>
      </c>
      <c r="E46" s="252">
        <v>9.9367355546183048E-2</v>
      </c>
      <c r="F46" s="252">
        <v>9.7038633913882108E-2</v>
      </c>
      <c r="G46" s="252">
        <v>9.1251175917215432E-2</v>
      </c>
      <c r="H46" s="252">
        <v>9.3188658605091207E-2</v>
      </c>
      <c r="I46" s="252">
        <v>0.10166848534729094</v>
      </c>
      <c r="J46" s="252">
        <v>9.4574180186485696E-2</v>
      </c>
      <c r="K46" s="252">
        <f t="shared" si="0"/>
        <v>8.6674618350719754E-2</v>
      </c>
      <c r="L46" s="457"/>
    </row>
    <row r="47" spans="2:12">
      <c r="B47" s="424" t="s">
        <v>229</v>
      </c>
      <c r="C47" s="252">
        <v>8.6472016520880712E-2</v>
      </c>
      <c r="D47" s="252">
        <v>8.9783682810939416E-2</v>
      </c>
      <c r="E47" s="252">
        <v>8.8920700123787194E-2</v>
      </c>
      <c r="F47" s="252">
        <v>8.5127452526762626E-2</v>
      </c>
      <c r="G47" s="252">
        <v>8.3797698119221331E-2</v>
      </c>
      <c r="H47" s="252">
        <v>7.9214404333453822E-2</v>
      </c>
      <c r="I47" s="252">
        <v>8.5561375020012348E-2</v>
      </c>
      <c r="J47" s="252">
        <v>7.8730053685207455E-2</v>
      </c>
      <c r="K47" s="252">
        <f t="shared" si="0"/>
        <v>7.3839158318128012E-2</v>
      </c>
      <c r="L47" s="457"/>
    </row>
    <row r="48" spans="2:12">
      <c r="B48" s="424" t="s">
        <v>230</v>
      </c>
      <c r="C48" s="252">
        <v>7.1347329765735976E-2</v>
      </c>
      <c r="D48" s="252">
        <v>7.1126165585036941E-2</v>
      </c>
      <c r="E48" s="252">
        <v>7.3042628749314803E-2</v>
      </c>
      <c r="F48" s="252">
        <v>7.2645943566724838E-2</v>
      </c>
      <c r="G48" s="252">
        <v>6.9935142646388157E-2</v>
      </c>
      <c r="H48" s="252">
        <v>7.0061502667002312E-2</v>
      </c>
      <c r="I48" s="252">
        <v>7.2892617552650557E-2</v>
      </c>
      <c r="J48" s="252">
        <v>6.6678507235771775E-2</v>
      </c>
      <c r="K48" s="252">
        <f t="shared" si="0"/>
        <v>6.2170665725711595E-2</v>
      </c>
      <c r="L48" s="457"/>
    </row>
    <row r="49" spans="1:47">
      <c r="B49" s="424" t="s">
        <v>231</v>
      </c>
      <c r="C49" s="252">
        <v>5.8034214357710827E-2</v>
      </c>
      <c r="D49" s="252">
        <v>5.5519309471392539E-2</v>
      </c>
      <c r="E49" s="252">
        <v>5.4858530483093568E-2</v>
      </c>
      <c r="F49" s="252">
        <v>5.6406264584107482E-2</v>
      </c>
      <c r="G49" s="252">
        <v>5.5590932687316144E-2</v>
      </c>
      <c r="H49" s="252">
        <v>5.4612240518510324E-2</v>
      </c>
      <c r="I49" s="252">
        <v>5.884105515245823E-2</v>
      </c>
      <c r="J49" s="252">
        <v>4.9909067040644468E-2</v>
      </c>
      <c r="K49" s="252">
        <f t="shared" si="0"/>
        <v>4.5703678374285572E-2</v>
      </c>
      <c r="L49" s="457"/>
    </row>
    <row r="50" spans="1:47">
      <c r="B50" s="424" t="s">
        <v>232</v>
      </c>
      <c r="C50" s="252">
        <v>5.0082118746182923E-2</v>
      </c>
      <c r="D50" s="252">
        <v>4.9102276825329937E-2</v>
      </c>
      <c r="E50" s="252">
        <v>4.5668801766756632E-2</v>
      </c>
      <c r="F50" s="252">
        <v>4.4911005467850013E-2</v>
      </c>
      <c r="G50" s="252">
        <v>4.7374075661228442E-2</v>
      </c>
      <c r="H50" s="252">
        <v>4.6055416015663625E-2</v>
      </c>
      <c r="I50" s="252">
        <v>4.7945461966799358E-2</v>
      </c>
      <c r="J50" s="252">
        <v>4.3286413213199322E-2</v>
      </c>
      <c r="K50" s="252">
        <f t="shared" si="0"/>
        <v>3.8285042192517361E-2</v>
      </c>
      <c r="L50" s="457"/>
    </row>
    <row r="51" spans="1:47">
      <c r="B51" s="425" t="s">
        <v>236</v>
      </c>
      <c r="C51" s="252">
        <v>7.3502906307125429E-2</v>
      </c>
      <c r="D51" s="252">
        <v>7.2082897845793165E-2</v>
      </c>
      <c r="E51" s="252">
        <v>6.9447554774284742E-2</v>
      </c>
      <c r="F51" s="252">
        <v>6.6892729587868544E-2</v>
      </c>
      <c r="G51" s="252">
        <v>6.4767558306487616E-2</v>
      </c>
      <c r="H51" s="252">
        <v>6.1930106920019622E-2</v>
      </c>
      <c r="I51" s="252">
        <v>6.3168516012590395E-2</v>
      </c>
      <c r="J51" s="252">
        <v>5.9588285038120366E-2</v>
      </c>
      <c r="K51" s="252">
        <f>K36/K21</f>
        <v>5.4957577065778182E-2</v>
      </c>
      <c r="L51" s="457"/>
    </row>
    <row r="52" spans="1:47">
      <c r="B52" s="100"/>
      <c r="C52" s="100"/>
      <c r="D52" s="100"/>
      <c r="E52" s="100"/>
      <c r="F52" s="100"/>
    </row>
    <row r="53" spans="1:47" s="119" customFormat="1" ht="15">
      <c r="A53" s="117"/>
      <c r="B53" s="556" t="s">
        <v>237</v>
      </c>
      <c r="C53" s="117"/>
      <c r="D53" s="117"/>
      <c r="E53" s="117"/>
      <c r="F53" s="117"/>
      <c r="G53" s="117"/>
      <c r="H53" s="127"/>
      <c r="I53" s="117"/>
      <c r="J53" s="117"/>
      <c r="K53" s="139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</row>
    <row r="54" spans="1:47">
      <c r="H54" s="92"/>
    </row>
    <row r="55" spans="1:47" s="63" customFormat="1" ht="12.75">
      <c r="B55" s="78" t="s">
        <v>238</v>
      </c>
      <c r="C55" s="78"/>
      <c r="D55" s="78"/>
      <c r="E55" s="204" t="s">
        <v>219</v>
      </c>
      <c r="F55" s="78"/>
      <c r="G55" s="78"/>
      <c r="H55" s="78"/>
      <c r="I55" s="78"/>
      <c r="J55" s="78"/>
      <c r="K55" s="78"/>
      <c r="L55" s="78"/>
      <c r="M55" s="78"/>
      <c r="N55" s="78"/>
      <c r="O55" s="110"/>
      <c r="P55" s="11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</row>
    <row r="56" spans="1:47">
      <c r="H56" s="92"/>
    </row>
    <row r="57" spans="1:47">
      <c r="H57" s="92"/>
    </row>
    <row r="58" spans="1:47">
      <c r="C58" s="454"/>
      <c r="D58" s="454"/>
      <c r="E58" s="454"/>
      <c r="F58" s="454"/>
      <c r="G58" s="454"/>
      <c r="H58" s="454"/>
      <c r="I58" s="454"/>
      <c r="J58" s="454"/>
      <c r="K58" s="98"/>
      <c r="L58" s="98"/>
      <c r="M58" s="94"/>
      <c r="N58" s="94"/>
      <c r="O58" s="91"/>
      <c r="P58" s="91"/>
      <c r="Q58" s="93"/>
      <c r="R58" s="94"/>
      <c r="S58" s="94"/>
      <c r="T58" s="92"/>
    </row>
    <row r="59" spans="1:47">
      <c r="H59" s="91"/>
      <c r="I59" s="95"/>
      <c r="J59" s="95"/>
      <c r="K59" s="93"/>
      <c r="L59" s="96"/>
      <c r="M59" s="96"/>
      <c r="N59" s="96"/>
      <c r="O59" s="96"/>
      <c r="P59" s="91"/>
      <c r="Q59" s="93"/>
      <c r="R59" s="94"/>
      <c r="S59" s="94"/>
      <c r="T59" s="92"/>
    </row>
    <row r="60" spans="1:47">
      <c r="C60" s="454"/>
      <c r="D60" s="454"/>
      <c r="E60" s="454"/>
      <c r="F60" s="454"/>
      <c r="G60" s="454"/>
      <c r="H60" s="454"/>
      <c r="I60" s="454"/>
      <c r="J60" s="454"/>
      <c r="K60" s="97"/>
      <c r="L60" s="97"/>
      <c r="M60" s="94"/>
      <c r="N60" s="94"/>
      <c r="O60" s="94"/>
      <c r="P60" s="91"/>
      <c r="Q60" s="93"/>
      <c r="R60" s="94"/>
      <c r="S60" s="94"/>
      <c r="T60" s="92"/>
    </row>
    <row r="61" spans="1:47">
      <c r="H61" s="91"/>
      <c r="I61" s="95"/>
      <c r="J61" s="95"/>
      <c r="K61" s="93"/>
      <c r="L61" s="96"/>
      <c r="M61" s="96"/>
      <c r="N61" s="96"/>
      <c r="O61" s="96"/>
      <c r="P61" s="91"/>
      <c r="Q61" s="93"/>
      <c r="R61" s="94"/>
      <c r="S61" s="94"/>
      <c r="T61" s="92"/>
    </row>
    <row r="62" spans="1:47">
      <c r="H62" s="91"/>
      <c r="I62" s="91"/>
      <c r="J62" s="91"/>
      <c r="K62" s="93"/>
      <c r="L62" s="94"/>
      <c r="M62" s="94"/>
      <c r="N62" s="94"/>
      <c r="O62" s="94"/>
      <c r="P62" s="94"/>
      <c r="Q62" s="94"/>
      <c r="R62" s="94"/>
      <c r="S62" s="94"/>
      <c r="T62" s="92"/>
    </row>
    <row r="63" spans="1:47">
      <c r="H63" s="91"/>
      <c r="I63" s="91"/>
      <c r="J63" s="91"/>
      <c r="K63" s="93"/>
      <c r="L63" s="94"/>
      <c r="M63" s="94"/>
      <c r="N63" s="94"/>
      <c r="O63" s="94"/>
      <c r="P63" s="94"/>
      <c r="Q63" s="94"/>
      <c r="R63" s="94"/>
      <c r="S63" s="94"/>
      <c r="T63" s="92"/>
    </row>
    <row r="64" spans="1:47">
      <c r="H64" s="91"/>
      <c r="I64" s="95"/>
      <c r="J64" s="95"/>
      <c r="K64" s="93"/>
      <c r="L64" s="96"/>
      <c r="M64" s="96"/>
      <c r="N64" s="96"/>
      <c r="O64" s="96"/>
      <c r="P64" s="96"/>
      <c r="Q64" s="96"/>
      <c r="R64" s="96"/>
      <c r="S64" s="96"/>
      <c r="T64" s="92"/>
    </row>
    <row r="65" spans="8:20">
      <c r="H65" s="91"/>
      <c r="I65" s="91"/>
      <c r="J65" s="91"/>
      <c r="K65" s="93"/>
      <c r="L65" s="94"/>
      <c r="M65" s="94"/>
      <c r="N65" s="94"/>
      <c r="O65" s="94"/>
      <c r="P65" s="94"/>
      <c r="Q65" s="94"/>
      <c r="R65" s="94"/>
      <c r="S65" s="94"/>
      <c r="T65" s="92"/>
    </row>
    <row r="66" spans="8:20">
      <c r="H66" s="91"/>
      <c r="I66" s="91"/>
      <c r="J66" s="91"/>
      <c r="K66" s="93"/>
      <c r="L66" s="94"/>
      <c r="M66" s="94"/>
      <c r="N66" s="94"/>
      <c r="O66" s="94"/>
      <c r="P66" s="94"/>
      <c r="Q66" s="94"/>
      <c r="R66" s="94"/>
      <c r="S66" s="94"/>
      <c r="T66" s="92"/>
    </row>
    <row r="67" spans="8:20">
      <c r="H67" s="91"/>
      <c r="I67" s="95"/>
      <c r="J67" s="95"/>
      <c r="K67" s="93"/>
      <c r="L67" s="96"/>
      <c r="M67" s="96"/>
      <c r="N67" s="96"/>
      <c r="O67" s="96"/>
      <c r="P67" s="96"/>
      <c r="Q67" s="96"/>
      <c r="R67" s="96"/>
      <c r="S67" s="96"/>
      <c r="T67" s="92"/>
    </row>
    <row r="68" spans="8:20">
      <c r="H68" s="91"/>
      <c r="I68" s="91"/>
      <c r="J68" s="91"/>
      <c r="K68" s="93"/>
      <c r="L68" s="94"/>
      <c r="M68" s="94"/>
      <c r="N68" s="94"/>
      <c r="O68" s="94"/>
      <c r="P68" s="94"/>
      <c r="Q68" s="94"/>
      <c r="R68" s="94"/>
      <c r="S68" s="94"/>
      <c r="T68" s="92"/>
    </row>
    <row r="69" spans="8:20">
      <c r="H69" s="91"/>
      <c r="I69" s="91"/>
      <c r="J69" s="91"/>
      <c r="K69" s="93"/>
      <c r="L69" s="94"/>
      <c r="M69" s="94"/>
      <c r="N69" s="94"/>
      <c r="O69" s="94"/>
      <c r="P69" s="94"/>
      <c r="Q69" s="94"/>
      <c r="R69" s="94"/>
      <c r="S69" s="94"/>
      <c r="T69" s="92"/>
    </row>
    <row r="70" spans="8:20">
      <c r="H70" s="91"/>
      <c r="I70" s="95"/>
      <c r="J70" s="95"/>
      <c r="K70" s="93"/>
      <c r="L70" s="96"/>
      <c r="M70" s="96"/>
      <c r="N70" s="96"/>
      <c r="O70" s="96"/>
      <c r="P70" s="96"/>
      <c r="Q70" s="96"/>
      <c r="R70" s="96"/>
      <c r="S70" s="96"/>
      <c r="T70" s="92"/>
    </row>
    <row r="71" spans="8:20">
      <c r="H71" s="91"/>
      <c r="I71" s="91"/>
      <c r="J71" s="91"/>
      <c r="K71" s="93"/>
      <c r="L71" s="94"/>
      <c r="M71" s="94"/>
      <c r="N71" s="94"/>
      <c r="O71" s="94"/>
      <c r="P71" s="94"/>
      <c r="Q71" s="94"/>
      <c r="R71" s="94"/>
      <c r="S71" s="94"/>
      <c r="T71" s="92"/>
    </row>
    <row r="72" spans="8:20">
      <c r="H72" s="91"/>
      <c r="I72" s="91"/>
      <c r="J72" s="91"/>
      <c r="K72" s="93"/>
      <c r="L72" s="94"/>
      <c r="M72" s="94"/>
      <c r="N72" s="94"/>
      <c r="O72" s="94"/>
      <c r="P72" s="94"/>
      <c r="Q72" s="94"/>
      <c r="R72" s="94"/>
      <c r="S72" s="94"/>
      <c r="T72" s="92"/>
    </row>
    <row r="73" spans="8:20">
      <c r="H73" s="91"/>
      <c r="I73" s="95"/>
      <c r="J73" s="95"/>
      <c r="K73" s="93"/>
      <c r="L73" s="96"/>
      <c r="M73" s="96"/>
      <c r="N73" s="96"/>
      <c r="O73" s="96"/>
      <c r="P73" s="96"/>
      <c r="Q73" s="96"/>
      <c r="R73" s="96"/>
      <c r="S73" s="94"/>
      <c r="T73" s="92"/>
    </row>
    <row r="74" spans="8:20">
      <c r="H74" s="91"/>
      <c r="I74" s="91"/>
      <c r="J74" s="91"/>
      <c r="K74" s="93"/>
      <c r="L74" s="94"/>
      <c r="M74" s="94"/>
      <c r="N74" s="94"/>
      <c r="O74" s="94"/>
      <c r="P74" s="94"/>
      <c r="Q74" s="94"/>
      <c r="R74" s="94"/>
      <c r="S74" s="94"/>
      <c r="T74" s="92"/>
    </row>
    <row r="75" spans="8:20">
      <c r="H75" s="91"/>
      <c r="I75" s="91"/>
      <c r="J75" s="91"/>
      <c r="K75" s="93"/>
      <c r="L75" s="94"/>
      <c r="M75" s="94"/>
      <c r="N75" s="94"/>
      <c r="O75" s="94"/>
      <c r="P75" s="94"/>
      <c r="Q75" s="94"/>
      <c r="R75" s="94"/>
      <c r="S75" s="94"/>
      <c r="T75" s="92"/>
    </row>
    <row r="76" spans="8:20">
      <c r="H76" s="91"/>
      <c r="I76" s="95"/>
      <c r="J76" s="95"/>
      <c r="K76" s="93"/>
      <c r="L76" s="96"/>
      <c r="M76" s="96"/>
      <c r="N76" s="96"/>
      <c r="O76" s="96"/>
      <c r="P76" s="96"/>
      <c r="Q76" s="96"/>
      <c r="R76" s="96"/>
      <c r="S76" s="96"/>
      <c r="T76" s="92"/>
    </row>
    <row r="77" spans="8:20">
      <c r="H77" s="91"/>
      <c r="I77" s="91"/>
      <c r="J77" s="91"/>
      <c r="K77" s="93"/>
      <c r="L77" s="94"/>
      <c r="M77" s="94"/>
      <c r="N77" s="94"/>
      <c r="O77" s="94"/>
      <c r="P77" s="94"/>
      <c r="Q77" s="94"/>
      <c r="R77" s="94"/>
      <c r="S77" s="94"/>
      <c r="T77" s="92"/>
    </row>
    <row r="78" spans="8:20">
      <c r="H78" s="91"/>
      <c r="I78" s="91"/>
      <c r="J78" s="91"/>
      <c r="K78" s="93"/>
      <c r="L78" s="94"/>
      <c r="M78" s="94"/>
      <c r="N78" s="94"/>
      <c r="O78" s="94"/>
      <c r="P78" s="94"/>
      <c r="Q78" s="94"/>
      <c r="R78" s="94"/>
      <c r="S78" s="94"/>
      <c r="T78" s="92"/>
    </row>
    <row r="79" spans="8:20">
      <c r="H79" s="91"/>
      <c r="I79" s="95"/>
      <c r="J79" s="95"/>
      <c r="K79" s="93"/>
      <c r="L79" s="96"/>
      <c r="M79" s="96"/>
      <c r="N79" s="96"/>
      <c r="O79" s="96"/>
      <c r="P79" s="96"/>
      <c r="Q79" s="96"/>
      <c r="R79" s="96"/>
      <c r="S79" s="96"/>
      <c r="T79" s="92"/>
    </row>
    <row r="80" spans="8:20">
      <c r="H80" s="91"/>
      <c r="I80" s="91"/>
      <c r="J80" s="91"/>
      <c r="K80" s="93"/>
      <c r="L80" s="94"/>
      <c r="M80" s="94"/>
      <c r="N80" s="94"/>
      <c r="O80" s="94"/>
      <c r="P80" s="94"/>
      <c r="Q80" s="94"/>
      <c r="R80" s="94"/>
      <c r="S80" s="94"/>
      <c r="T80" s="92"/>
    </row>
    <row r="81" spans="8:20">
      <c r="H81" s="91"/>
      <c r="I81" s="91"/>
      <c r="J81" s="91"/>
      <c r="K81" s="93"/>
      <c r="L81" s="94"/>
      <c r="M81" s="94"/>
      <c r="N81" s="94"/>
      <c r="O81" s="94"/>
      <c r="P81" s="94"/>
      <c r="Q81" s="94"/>
      <c r="R81" s="94"/>
      <c r="S81" s="94"/>
      <c r="T81" s="92"/>
    </row>
    <row r="82" spans="8:20">
      <c r="H82" s="91"/>
      <c r="I82" s="95"/>
      <c r="J82" s="95"/>
      <c r="K82" s="93"/>
      <c r="L82" s="96"/>
      <c r="M82" s="96"/>
      <c r="N82" s="96"/>
      <c r="O82" s="96"/>
      <c r="P82" s="96"/>
      <c r="Q82" s="96"/>
      <c r="R82" s="96"/>
      <c r="S82" s="96"/>
      <c r="T82" s="92"/>
    </row>
    <row r="83" spans="8:20">
      <c r="H83" s="91"/>
      <c r="I83" s="91"/>
      <c r="J83" s="91"/>
      <c r="K83" s="93"/>
      <c r="L83" s="94"/>
      <c r="M83" s="94"/>
      <c r="N83" s="94"/>
      <c r="O83" s="94"/>
      <c r="P83" s="94"/>
      <c r="Q83" s="94"/>
      <c r="R83" s="94"/>
      <c r="S83" s="94"/>
      <c r="T83" s="92"/>
    </row>
    <row r="84" spans="8:20">
      <c r="H84" s="91"/>
      <c r="I84" s="91"/>
      <c r="J84" s="91"/>
      <c r="K84" s="93"/>
      <c r="L84" s="94"/>
      <c r="M84" s="94"/>
      <c r="N84" s="94"/>
      <c r="O84" s="94"/>
      <c r="P84" s="94"/>
      <c r="Q84" s="94"/>
      <c r="R84" s="94"/>
      <c r="S84" s="94"/>
      <c r="T84" s="92"/>
    </row>
    <row r="85" spans="8:20">
      <c r="H85" s="91"/>
      <c r="I85" s="95"/>
      <c r="J85" s="95"/>
      <c r="K85" s="93"/>
      <c r="L85" s="96"/>
      <c r="M85" s="96"/>
      <c r="N85" s="96"/>
      <c r="O85" s="96"/>
      <c r="P85" s="96"/>
      <c r="Q85" s="96"/>
      <c r="R85" s="96"/>
      <c r="S85" s="96"/>
      <c r="T85" s="92"/>
    </row>
    <row r="86" spans="8:20">
      <c r="H86" s="91"/>
      <c r="I86" s="91"/>
      <c r="J86" s="91"/>
      <c r="K86" s="93"/>
      <c r="L86" s="94"/>
      <c r="M86" s="94"/>
      <c r="N86" s="94"/>
      <c r="O86" s="94"/>
      <c r="P86" s="94"/>
      <c r="Q86" s="94"/>
      <c r="R86" s="94"/>
      <c r="S86" s="94"/>
      <c r="T86" s="92"/>
    </row>
    <row r="87" spans="8:20">
      <c r="H87" s="91"/>
      <c r="I87" s="91"/>
      <c r="J87" s="91"/>
      <c r="K87" s="93"/>
      <c r="L87" s="94"/>
      <c r="M87" s="94"/>
      <c r="N87" s="94"/>
      <c r="O87" s="94"/>
      <c r="P87" s="94"/>
      <c r="Q87" s="94"/>
      <c r="R87" s="94"/>
      <c r="S87" s="94"/>
      <c r="T87" s="92"/>
    </row>
    <row r="88" spans="8:20">
      <c r="H88" s="91"/>
      <c r="I88" s="95"/>
      <c r="J88" s="95"/>
      <c r="K88" s="93"/>
      <c r="L88" s="96"/>
      <c r="M88" s="96"/>
      <c r="N88" s="96"/>
      <c r="O88" s="96"/>
      <c r="P88" s="96"/>
      <c r="Q88" s="96"/>
      <c r="R88" s="96"/>
      <c r="S88" s="96"/>
      <c r="T88" s="92"/>
    </row>
    <row r="89" spans="8:20">
      <c r="H89" s="91"/>
      <c r="I89" s="91"/>
      <c r="J89" s="91"/>
      <c r="K89" s="93"/>
      <c r="L89" s="94"/>
      <c r="M89" s="94"/>
      <c r="N89" s="94"/>
      <c r="O89" s="94"/>
      <c r="P89" s="94"/>
      <c r="Q89" s="94"/>
      <c r="R89" s="94"/>
      <c r="S89" s="94"/>
      <c r="T89" s="92"/>
    </row>
    <row r="90" spans="8:20">
      <c r="H90" s="91"/>
      <c r="I90" s="91"/>
      <c r="J90" s="91"/>
      <c r="K90" s="93"/>
      <c r="L90" s="94"/>
      <c r="M90" s="94"/>
      <c r="N90" s="94"/>
      <c r="O90" s="94"/>
      <c r="P90" s="94"/>
      <c r="Q90" s="94"/>
      <c r="R90" s="94"/>
      <c r="S90" s="94"/>
      <c r="T90" s="92"/>
    </row>
    <row r="91" spans="8:20">
      <c r="H91" s="91"/>
      <c r="I91" s="95"/>
      <c r="J91" s="95"/>
      <c r="K91" s="93"/>
      <c r="L91" s="96"/>
      <c r="M91" s="96"/>
      <c r="N91" s="96"/>
      <c r="O91" s="96"/>
      <c r="P91" s="96"/>
      <c r="Q91" s="96"/>
      <c r="R91" s="96"/>
      <c r="S91" s="96"/>
      <c r="T91" s="92"/>
    </row>
    <row r="92" spans="8:20">
      <c r="H92" s="91"/>
      <c r="I92" s="91"/>
      <c r="J92" s="91"/>
      <c r="K92" s="93"/>
      <c r="L92" s="96"/>
      <c r="M92" s="94"/>
      <c r="N92" s="94"/>
      <c r="O92" s="94"/>
      <c r="P92" s="94"/>
      <c r="Q92" s="94"/>
      <c r="R92" s="94"/>
      <c r="S92" s="94"/>
      <c r="T92" s="92"/>
    </row>
    <row r="93" spans="8:20">
      <c r="H93" s="91"/>
      <c r="I93" s="91"/>
      <c r="J93" s="91"/>
      <c r="K93" s="93"/>
      <c r="L93" s="96"/>
      <c r="M93" s="94"/>
      <c r="N93" s="94"/>
      <c r="O93" s="94"/>
      <c r="P93" s="94"/>
      <c r="Q93" s="94"/>
      <c r="R93" s="94"/>
      <c r="S93" s="94"/>
      <c r="T93" s="92"/>
    </row>
    <row r="94" spans="8:20">
      <c r="H94" s="91"/>
      <c r="I94" s="95"/>
      <c r="J94" s="95"/>
      <c r="K94" s="93"/>
      <c r="L94" s="96"/>
      <c r="M94" s="96"/>
      <c r="N94" s="96"/>
      <c r="O94" s="96"/>
      <c r="P94" s="96"/>
      <c r="Q94" s="96"/>
      <c r="R94" s="96"/>
      <c r="S94" s="96"/>
      <c r="T94" s="92"/>
    </row>
    <row r="95" spans="8:20">
      <c r="H95" s="91"/>
      <c r="I95" s="91"/>
      <c r="J95" s="91"/>
      <c r="K95" s="93"/>
      <c r="L95" s="96"/>
      <c r="M95" s="94"/>
      <c r="N95" s="94"/>
      <c r="O95" s="94"/>
      <c r="P95" s="94"/>
      <c r="Q95" s="94"/>
      <c r="R95" s="94"/>
      <c r="S95" s="94"/>
      <c r="T95" s="92"/>
    </row>
    <row r="96" spans="8:20">
      <c r="H96" s="91"/>
      <c r="I96" s="91"/>
      <c r="J96" s="91"/>
      <c r="K96" s="93"/>
      <c r="L96" s="96"/>
      <c r="M96" s="94"/>
      <c r="N96" s="94"/>
      <c r="O96" s="94"/>
      <c r="P96" s="94"/>
      <c r="Q96" s="94"/>
      <c r="R96" s="94"/>
      <c r="S96" s="94"/>
      <c r="T96" s="92"/>
    </row>
    <row r="97" spans="8:20">
      <c r="H97" s="91"/>
      <c r="I97" s="95"/>
      <c r="J97" s="95"/>
      <c r="K97" s="93"/>
      <c r="L97" s="96"/>
      <c r="M97" s="96"/>
      <c r="N97" s="96"/>
      <c r="O97" s="96"/>
      <c r="P97" s="96"/>
      <c r="Q97" s="96"/>
      <c r="R97" s="96"/>
      <c r="S97" s="96"/>
      <c r="T97" s="92"/>
    </row>
    <row r="98" spans="8:20">
      <c r="H98" s="91"/>
      <c r="I98" s="91"/>
      <c r="J98" s="91"/>
      <c r="K98" s="93"/>
      <c r="L98" s="96"/>
      <c r="M98" s="94"/>
      <c r="N98" s="94"/>
      <c r="O98" s="94"/>
      <c r="P98" s="94"/>
      <c r="Q98" s="94"/>
      <c r="R98" s="94"/>
      <c r="S98" s="94"/>
      <c r="T98" s="92"/>
    </row>
    <row r="99" spans="8:20">
      <c r="H99" s="91"/>
      <c r="I99" s="91"/>
      <c r="J99" s="91"/>
      <c r="K99" s="93"/>
      <c r="L99" s="96"/>
      <c r="M99" s="94"/>
      <c r="N99" s="94"/>
      <c r="O99" s="94"/>
      <c r="P99" s="94"/>
      <c r="Q99" s="94"/>
      <c r="R99" s="94"/>
      <c r="S99" s="94"/>
      <c r="T99" s="92"/>
    </row>
    <row r="100" spans="8:20">
      <c r="H100" s="91"/>
      <c r="I100" s="95"/>
      <c r="J100" s="95"/>
      <c r="K100" s="93"/>
      <c r="L100" s="96"/>
      <c r="M100" s="96"/>
      <c r="N100" s="96"/>
      <c r="O100" s="96"/>
      <c r="P100" s="96"/>
      <c r="Q100" s="96"/>
      <c r="R100" s="96"/>
      <c r="S100" s="96"/>
      <c r="T100" s="92"/>
    </row>
    <row r="101" spans="8:20">
      <c r="H101" s="91"/>
      <c r="I101" s="91"/>
      <c r="J101" s="91"/>
      <c r="K101" s="93"/>
      <c r="L101" s="96"/>
      <c r="M101" s="94"/>
      <c r="N101" s="94"/>
      <c r="O101" s="94"/>
      <c r="P101" s="94"/>
      <c r="Q101" s="94"/>
      <c r="R101" s="94"/>
      <c r="S101" s="94"/>
      <c r="T101" s="92"/>
    </row>
    <row r="102" spans="8:20">
      <c r="H102" s="91"/>
      <c r="I102" s="91"/>
      <c r="J102" s="91"/>
      <c r="K102" s="93"/>
      <c r="L102" s="96"/>
      <c r="M102" s="94"/>
      <c r="N102" s="94"/>
      <c r="O102" s="94"/>
      <c r="P102" s="94"/>
      <c r="Q102" s="94"/>
      <c r="R102" s="94"/>
      <c r="S102" s="94"/>
      <c r="T102" s="92"/>
    </row>
    <row r="103" spans="8:20">
      <c r="H103" s="91"/>
      <c r="I103" s="95"/>
      <c r="J103" s="95"/>
      <c r="K103" s="93"/>
      <c r="L103" s="96"/>
      <c r="M103" s="96"/>
      <c r="N103" s="96"/>
      <c r="O103" s="96"/>
      <c r="P103" s="96"/>
      <c r="Q103" s="96"/>
      <c r="R103" s="96"/>
      <c r="S103" s="96"/>
      <c r="T103" s="92"/>
    </row>
    <row r="104" spans="8:20">
      <c r="H104" s="91"/>
      <c r="I104" s="91"/>
      <c r="J104" s="91"/>
      <c r="K104" s="93"/>
      <c r="L104" s="96"/>
      <c r="M104" s="94"/>
      <c r="N104" s="94"/>
      <c r="O104" s="94"/>
      <c r="P104" s="94"/>
      <c r="Q104" s="94"/>
      <c r="R104" s="94"/>
      <c r="S104" s="94"/>
      <c r="T104" s="92"/>
    </row>
    <row r="105" spans="8:20">
      <c r="H105" s="91"/>
      <c r="I105" s="91"/>
      <c r="J105" s="91"/>
      <c r="K105" s="93"/>
      <c r="L105" s="96"/>
      <c r="M105" s="94"/>
      <c r="N105" s="94"/>
      <c r="O105" s="94"/>
      <c r="P105" s="94"/>
      <c r="Q105" s="94"/>
      <c r="R105" s="94"/>
      <c r="S105" s="94"/>
      <c r="T105" s="92"/>
    </row>
    <row r="106" spans="8:20">
      <c r="H106" s="91"/>
      <c r="I106" s="95"/>
      <c r="J106" s="95"/>
      <c r="K106" s="93"/>
      <c r="L106" s="96"/>
      <c r="M106" s="96"/>
      <c r="N106" s="96"/>
      <c r="O106" s="96"/>
      <c r="P106" s="96"/>
      <c r="Q106" s="96"/>
      <c r="R106" s="96"/>
      <c r="S106" s="96"/>
      <c r="T106" s="92"/>
    </row>
    <row r="107" spans="8:20">
      <c r="H107" s="91"/>
      <c r="I107" s="91"/>
      <c r="J107" s="91"/>
      <c r="K107" s="93"/>
      <c r="L107" s="96"/>
      <c r="M107" s="94"/>
      <c r="N107" s="94"/>
      <c r="O107" s="94"/>
      <c r="P107" s="94"/>
      <c r="Q107" s="94"/>
      <c r="R107" s="94"/>
      <c r="S107" s="94"/>
      <c r="T107" s="92"/>
    </row>
    <row r="108" spans="8:20">
      <c r="H108" s="91"/>
      <c r="I108" s="91"/>
      <c r="J108" s="91"/>
      <c r="K108" s="93"/>
      <c r="L108" s="96"/>
      <c r="M108" s="94"/>
      <c r="N108" s="94"/>
      <c r="O108" s="94"/>
      <c r="P108" s="94"/>
      <c r="Q108" s="94"/>
      <c r="R108" s="94"/>
      <c r="S108" s="94"/>
      <c r="T108" s="92"/>
    </row>
    <row r="109" spans="8:20">
      <c r="H109" s="91"/>
      <c r="I109" s="95"/>
      <c r="J109" s="95"/>
      <c r="K109" s="93"/>
      <c r="L109" s="96"/>
      <c r="M109" s="96"/>
      <c r="N109" s="96"/>
      <c r="O109" s="96"/>
      <c r="P109" s="96"/>
      <c r="Q109" s="96"/>
      <c r="R109" s="96"/>
      <c r="S109" s="96"/>
      <c r="T109" s="92"/>
    </row>
    <row r="110" spans="8:20">
      <c r="H110" s="91"/>
      <c r="I110" s="91"/>
      <c r="J110" s="91"/>
      <c r="K110" s="93"/>
      <c r="L110" s="96"/>
      <c r="M110" s="94"/>
      <c r="N110" s="94"/>
      <c r="O110" s="94"/>
      <c r="P110" s="94"/>
      <c r="Q110" s="94"/>
      <c r="R110" s="94"/>
      <c r="S110" s="94"/>
      <c r="T110" s="92"/>
    </row>
    <row r="111" spans="8:20">
      <c r="H111" s="91"/>
      <c r="I111" s="91"/>
      <c r="J111" s="91"/>
      <c r="K111" s="93"/>
      <c r="L111" s="96"/>
      <c r="M111" s="94"/>
      <c r="N111" s="94"/>
      <c r="O111" s="94"/>
      <c r="P111" s="94"/>
      <c r="Q111" s="94"/>
      <c r="R111" s="94"/>
      <c r="S111" s="94"/>
      <c r="T111" s="92"/>
    </row>
    <row r="112" spans="8:20">
      <c r="H112" s="91"/>
      <c r="I112" s="95"/>
      <c r="J112" s="95"/>
      <c r="K112" s="93"/>
      <c r="L112" s="96"/>
      <c r="M112" s="96"/>
      <c r="N112" s="96"/>
      <c r="O112" s="96"/>
      <c r="P112" s="96"/>
      <c r="Q112" s="96"/>
      <c r="R112" s="96"/>
      <c r="S112" s="96"/>
      <c r="T112" s="92"/>
    </row>
    <row r="113" spans="8:20">
      <c r="H113" s="91"/>
      <c r="I113" s="91"/>
      <c r="J113" s="91"/>
      <c r="K113" s="93"/>
      <c r="L113" s="96"/>
      <c r="M113" s="94"/>
      <c r="N113" s="94"/>
      <c r="O113" s="94"/>
      <c r="P113" s="94"/>
      <c r="Q113" s="94"/>
      <c r="R113" s="94"/>
      <c r="S113" s="94"/>
      <c r="T113" s="92"/>
    </row>
    <row r="114" spans="8:20">
      <c r="H114" s="91"/>
      <c r="I114" s="91"/>
      <c r="J114" s="91"/>
      <c r="K114" s="93"/>
      <c r="L114" s="96"/>
      <c r="M114" s="94"/>
      <c r="N114" s="94"/>
      <c r="O114" s="94"/>
      <c r="P114" s="94"/>
      <c r="Q114" s="94"/>
      <c r="R114" s="94"/>
      <c r="S114" s="94"/>
      <c r="T114" s="92"/>
    </row>
    <row r="115" spans="8:20">
      <c r="H115" s="91"/>
      <c r="I115" s="95"/>
      <c r="J115" s="95"/>
      <c r="K115" s="93"/>
      <c r="L115" s="96"/>
      <c r="M115" s="96"/>
      <c r="N115" s="96"/>
      <c r="O115" s="96"/>
      <c r="P115" s="96"/>
      <c r="Q115" s="96"/>
      <c r="R115" s="96"/>
      <c r="S115" s="96"/>
      <c r="T115" s="92"/>
    </row>
    <row r="116" spans="8:20">
      <c r="H116" s="91"/>
      <c r="I116" s="91"/>
      <c r="J116" s="91"/>
      <c r="K116" s="93"/>
      <c r="L116" s="96"/>
      <c r="M116" s="96"/>
      <c r="N116" s="96"/>
      <c r="O116" s="94"/>
      <c r="P116" s="94"/>
      <c r="Q116" s="94"/>
      <c r="R116" s="94"/>
      <c r="S116" s="94"/>
      <c r="T116" s="92"/>
    </row>
    <row r="117" spans="8:20">
      <c r="H117" s="91"/>
      <c r="I117" s="91"/>
      <c r="J117" s="91"/>
      <c r="K117" s="93"/>
      <c r="L117" s="96"/>
      <c r="M117" s="96"/>
      <c r="N117" s="96"/>
      <c r="O117" s="94"/>
      <c r="P117" s="94"/>
      <c r="Q117" s="94"/>
      <c r="R117" s="94"/>
      <c r="S117" s="94"/>
      <c r="T117" s="92"/>
    </row>
  </sheetData>
  <mergeCells count="3">
    <mergeCell ref="D2:L2"/>
    <mergeCell ref="D3:L3"/>
    <mergeCell ref="D4:L4"/>
  </mergeCells>
  <hyperlinks>
    <hyperlink ref="E55" r:id="rId1" xr:uid="{072B937C-E4FB-4FFE-A1D0-B19D7491A074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8" tint="0.39997558519241921"/>
    <pageSetUpPr fitToPage="1"/>
  </sheetPr>
  <dimension ref="B2:AY223"/>
  <sheetViews>
    <sheetView showGridLines="0" topLeftCell="A119" zoomScale="90" zoomScaleNormal="90" workbookViewId="0">
      <selection activeCell="S128" sqref="S123:T128"/>
    </sheetView>
  </sheetViews>
  <sheetFormatPr defaultColWidth="11.42578125" defaultRowHeight="12.75"/>
  <cols>
    <col min="1" max="1" width="3.85546875" style="22" customWidth="1"/>
    <col min="2" max="2" width="16.42578125" style="22" customWidth="1"/>
    <col min="3" max="9" width="12.42578125" style="22" customWidth="1"/>
    <col min="10" max="10" width="12.28515625" style="22" customWidth="1"/>
    <col min="11" max="12" width="11.140625" style="22" bestFit="1" customWidth="1"/>
    <col min="13" max="18" width="10.7109375" style="22" bestFit="1" customWidth="1"/>
    <col min="19" max="19" width="14.42578125" style="22" bestFit="1" customWidth="1"/>
    <col min="20" max="20" width="12.7109375" style="3" bestFit="1" customWidth="1"/>
    <col min="21" max="21" width="14.5703125" style="3" bestFit="1" customWidth="1"/>
    <col min="22" max="23" width="12.140625" style="22" customWidth="1"/>
    <col min="24" max="24" width="12" style="22" bestFit="1" customWidth="1"/>
    <col min="25" max="25" width="12.42578125" style="22" bestFit="1" customWidth="1"/>
    <col min="26" max="28" width="12.85546875" style="22" bestFit="1" customWidth="1"/>
    <col min="29" max="29" width="11.7109375" style="22" bestFit="1" customWidth="1"/>
    <col min="30" max="30" width="12.42578125" style="22" bestFit="1" customWidth="1"/>
    <col min="31" max="32" width="12.85546875" style="22" bestFit="1" customWidth="1"/>
    <col min="33" max="34" width="11.42578125" style="22"/>
    <col min="35" max="36" width="14.140625" style="22" customWidth="1"/>
    <col min="37" max="16384" width="11.42578125" style="22"/>
  </cols>
  <sheetData>
    <row r="2" spans="2:31" ht="33.75" customHeight="1">
      <c r="G2" s="604" t="s">
        <v>0</v>
      </c>
      <c r="H2" s="605"/>
      <c r="I2" s="605"/>
      <c r="J2" s="605"/>
      <c r="K2" s="605"/>
      <c r="L2" s="605"/>
      <c r="M2" s="605"/>
      <c r="N2" s="606"/>
    </row>
    <row r="3" spans="2:31" ht="15.75" customHeight="1">
      <c r="G3" s="602" t="s">
        <v>1</v>
      </c>
      <c r="H3" s="584"/>
      <c r="I3" s="584"/>
      <c r="J3" s="584"/>
      <c r="K3" s="584"/>
      <c r="L3" s="584"/>
      <c r="M3" s="584"/>
      <c r="N3" s="603"/>
      <c r="AA3" s="44"/>
      <c r="AB3" s="44"/>
      <c r="AC3" s="44"/>
      <c r="AD3" s="44"/>
    </row>
    <row r="4" spans="2:31" ht="15.75" customHeight="1">
      <c r="G4" s="599" t="s">
        <v>100</v>
      </c>
      <c r="H4" s="600"/>
      <c r="I4" s="600"/>
      <c r="J4" s="600"/>
      <c r="K4" s="600"/>
      <c r="L4" s="600"/>
      <c r="M4" s="600"/>
      <c r="N4" s="601"/>
      <c r="O4" s="17"/>
      <c r="P4" s="17"/>
      <c r="Q4" s="17"/>
      <c r="R4" s="17"/>
      <c r="S4" s="17"/>
      <c r="U4" s="11"/>
      <c r="W4" s="17"/>
      <c r="X4" s="17"/>
      <c r="Z4" s="37"/>
      <c r="AA4" s="29"/>
      <c r="AB4" s="29"/>
      <c r="AC4" s="29"/>
      <c r="AD4" s="29"/>
    </row>
    <row r="5" spans="2:31">
      <c r="B5" s="37"/>
      <c r="L5" s="17"/>
      <c r="M5" s="17"/>
      <c r="N5" s="17"/>
      <c r="O5" s="17"/>
      <c r="P5" s="17"/>
      <c r="Q5" s="17"/>
      <c r="R5" s="17"/>
      <c r="S5" s="17"/>
      <c r="U5" s="11"/>
      <c r="W5" s="17"/>
      <c r="X5" s="17"/>
      <c r="Z5" s="37"/>
      <c r="AA5" s="29"/>
      <c r="AB5" s="29"/>
      <c r="AC5" s="29"/>
      <c r="AD5" s="29"/>
    </row>
    <row r="6" spans="2:31">
      <c r="B6" s="37"/>
      <c r="G6" s="21"/>
      <c r="H6" s="6"/>
      <c r="I6" s="6"/>
      <c r="J6" s="6"/>
      <c r="L6" s="17"/>
      <c r="M6" s="17"/>
      <c r="N6" s="17"/>
      <c r="O6" s="17"/>
      <c r="P6" s="17"/>
      <c r="Q6" s="17"/>
      <c r="R6" s="17"/>
      <c r="S6" s="17"/>
      <c r="U6" s="11"/>
      <c r="W6" s="17"/>
      <c r="X6" s="17"/>
      <c r="Z6" s="37"/>
      <c r="AA6" s="29"/>
      <c r="AB6" s="29"/>
      <c r="AC6" s="29"/>
      <c r="AD6" s="29"/>
    </row>
    <row r="7" spans="2:31" ht="15.75">
      <c r="B7" s="171" t="s">
        <v>239</v>
      </c>
      <c r="G7" s="6"/>
      <c r="H7" s="6"/>
      <c r="I7" s="6"/>
      <c r="J7" s="6"/>
      <c r="L7" s="17"/>
      <c r="M7" s="17"/>
      <c r="N7" s="17"/>
      <c r="O7" s="17"/>
      <c r="P7" s="17"/>
      <c r="Q7" s="17"/>
      <c r="R7" s="17"/>
      <c r="S7" s="17"/>
      <c r="U7" s="11"/>
      <c r="Z7" s="37"/>
      <c r="AA7" s="29"/>
      <c r="AB7" s="29"/>
      <c r="AC7" s="29"/>
      <c r="AD7" s="29"/>
    </row>
    <row r="8" spans="2:31">
      <c r="B8" s="23"/>
      <c r="C8" s="23"/>
      <c r="D8" s="23"/>
      <c r="E8" s="23"/>
      <c r="G8" s="20"/>
      <c r="H8" s="20"/>
      <c r="I8" s="20"/>
      <c r="J8" s="20"/>
      <c r="L8" s="17"/>
      <c r="M8" s="17"/>
      <c r="N8" s="17"/>
      <c r="O8" s="17"/>
      <c r="P8" s="17"/>
      <c r="Q8" s="17"/>
      <c r="R8" s="17"/>
      <c r="S8" s="17"/>
      <c r="U8" s="11"/>
      <c r="W8" s="52"/>
      <c r="Z8" s="18"/>
      <c r="AA8" s="29"/>
      <c r="AB8" s="29"/>
      <c r="AC8" s="29"/>
      <c r="AD8" s="29"/>
    </row>
    <row r="9" spans="2:31" customFormat="1">
      <c r="B9" s="35" t="s">
        <v>20</v>
      </c>
      <c r="L9" s="10"/>
      <c r="M9" s="10"/>
      <c r="N9" s="10"/>
      <c r="O9" s="10"/>
      <c r="P9" s="10"/>
      <c r="Q9" s="10"/>
      <c r="R9" s="10"/>
      <c r="S9" s="17"/>
      <c r="T9" s="3"/>
      <c r="U9" s="429"/>
      <c r="V9" s="430"/>
      <c r="W9" s="431"/>
      <c r="X9" s="22"/>
      <c r="Y9" s="22"/>
      <c r="Z9" s="22"/>
      <c r="AA9" s="22"/>
      <c r="AB9" s="22"/>
      <c r="AC9" s="22"/>
      <c r="AD9" s="22"/>
      <c r="AE9" s="22"/>
    </row>
    <row r="10" spans="2:31" customFormat="1">
      <c r="C10" s="41"/>
      <c r="D10" s="41"/>
      <c r="E10" s="41"/>
      <c r="F10" s="41"/>
      <c r="G10" s="41"/>
      <c r="T10" s="3"/>
    </row>
    <row r="11" spans="2:31" s="63" customFormat="1">
      <c r="B11" s="9" t="s">
        <v>22</v>
      </c>
      <c r="C11" s="151">
        <v>2015</v>
      </c>
      <c r="D11" s="151">
        <v>2016</v>
      </c>
      <c r="E11" s="151">
        <v>2017</v>
      </c>
      <c r="F11" s="151">
        <v>2018</v>
      </c>
      <c r="G11" s="151">
        <v>2019</v>
      </c>
      <c r="H11" s="151">
        <v>2020</v>
      </c>
      <c r="I11" s="151">
        <v>2021</v>
      </c>
      <c r="J11" s="151">
        <v>2022</v>
      </c>
      <c r="K11" s="151">
        <v>2023</v>
      </c>
      <c r="M11" s="473"/>
      <c r="N11" s="473"/>
    </row>
    <row r="12" spans="2:31" s="63" customFormat="1" ht="15">
      <c r="B12" s="416" t="s">
        <v>24</v>
      </c>
      <c r="C12" s="329">
        <v>733224</v>
      </c>
      <c r="D12" s="329">
        <v>718835</v>
      </c>
      <c r="E12" s="329">
        <v>723983</v>
      </c>
      <c r="F12" s="308">
        <v>729716</v>
      </c>
      <c r="G12" s="308">
        <v>729805</v>
      </c>
      <c r="H12" s="308">
        <v>726772</v>
      </c>
      <c r="I12" s="308">
        <v>690317</v>
      </c>
      <c r="J12" s="329">
        <v>743220</v>
      </c>
      <c r="K12" s="329">
        <v>715060</v>
      </c>
      <c r="L12" s="500"/>
      <c r="M12" s="548"/>
      <c r="N12" s="474"/>
      <c r="O12" s="437"/>
      <c r="P12" s="437"/>
      <c r="Q12" s="437"/>
    </row>
    <row r="13" spans="2:31" s="63" customFormat="1" ht="14.45" customHeight="1">
      <c r="B13" s="416" t="s">
        <v>25</v>
      </c>
      <c r="C13" s="329">
        <v>4479218</v>
      </c>
      <c r="D13" s="329">
        <v>4448238</v>
      </c>
      <c r="E13" s="329">
        <v>4351705</v>
      </c>
      <c r="F13" s="308">
        <v>4303833</v>
      </c>
      <c r="G13" s="308">
        <v>4263988</v>
      </c>
      <c r="H13" s="308">
        <v>4193542</v>
      </c>
      <c r="I13" s="308">
        <v>4190726</v>
      </c>
      <c r="J13" s="329">
        <v>4140463</v>
      </c>
      <c r="K13" s="329">
        <v>4092694</v>
      </c>
      <c r="L13" s="500"/>
      <c r="M13" s="501"/>
      <c r="N13" s="474"/>
      <c r="O13" s="67"/>
      <c r="P13" s="502"/>
      <c r="Q13" s="502"/>
    </row>
    <row r="14" spans="2:31" s="63" customFormat="1" ht="15">
      <c r="B14" s="416" t="s">
        <v>26</v>
      </c>
      <c r="C14" s="329">
        <v>3458469</v>
      </c>
      <c r="D14" s="329">
        <v>3428199</v>
      </c>
      <c r="E14" s="329">
        <v>3424593</v>
      </c>
      <c r="F14" s="308">
        <v>3461791</v>
      </c>
      <c r="G14" s="308">
        <v>3518783</v>
      </c>
      <c r="H14" s="308">
        <v>3474033</v>
      </c>
      <c r="I14" s="308">
        <v>3484598</v>
      </c>
      <c r="J14" s="329">
        <v>3404582</v>
      </c>
      <c r="K14" s="329">
        <v>3302087</v>
      </c>
      <c r="L14" s="500"/>
      <c r="M14" s="549"/>
      <c r="N14" s="474"/>
      <c r="O14" s="66"/>
      <c r="P14" s="503"/>
      <c r="Q14" s="503"/>
    </row>
    <row r="15" spans="2:31" s="63" customFormat="1" ht="15">
      <c r="B15" s="416" t="s">
        <v>27</v>
      </c>
      <c r="C15" s="329">
        <v>1348806</v>
      </c>
      <c r="D15" s="329">
        <v>1369175</v>
      </c>
      <c r="E15" s="329">
        <v>1372696</v>
      </c>
      <c r="F15" s="308">
        <v>1371214</v>
      </c>
      <c r="G15" s="308">
        <v>1401337</v>
      </c>
      <c r="H15" s="308">
        <v>1402317</v>
      </c>
      <c r="I15" s="308">
        <v>1454354</v>
      </c>
      <c r="J15" s="329">
        <v>1457808</v>
      </c>
      <c r="K15" s="329">
        <v>1468989</v>
      </c>
      <c r="L15" s="500"/>
      <c r="M15" s="549"/>
      <c r="N15" s="474"/>
      <c r="O15" s="66"/>
      <c r="P15" s="503"/>
      <c r="Q15" s="503"/>
    </row>
    <row r="16" spans="2:31" s="63" customFormat="1" ht="13.9" customHeight="1">
      <c r="B16" s="56" t="s">
        <v>240</v>
      </c>
      <c r="C16" s="329">
        <v>8670911</v>
      </c>
      <c r="D16" s="329">
        <v>8595272</v>
      </c>
      <c r="E16" s="329">
        <v>8500281</v>
      </c>
      <c r="F16" s="308">
        <v>8495340</v>
      </c>
      <c r="G16" s="308">
        <v>8512576</v>
      </c>
      <c r="H16" s="308">
        <v>8394347</v>
      </c>
      <c r="I16" s="308">
        <v>8365641</v>
      </c>
      <c r="J16" s="329">
        <v>8288265</v>
      </c>
      <c r="K16" s="329">
        <f>K14+K13+K12</f>
        <v>8109841</v>
      </c>
      <c r="L16" s="500"/>
      <c r="M16" s="549"/>
      <c r="N16" s="475"/>
      <c r="O16" s="66"/>
      <c r="P16" s="503"/>
      <c r="Q16" s="503"/>
    </row>
    <row r="17" spans="2:21" s="63" customFormat="1">
      <c r="B17" s="2" t="s">
        <v>8</v>
      </c>
      <c r="C17" s="309">
        <v>10019717</v>
      </c>
      <c r="D17" s="309">
        <v>9964447</v>
      </c>
      <c r="E17" s="309">
        <v>9872977</v>
      </c>
      <c r="F17" s="309">
        <v>9866554</v>
      </c>
      <c r="G17" s="309">
        <v>9913913</v>
      </c>
      <c r="H17" s="309">
        <v>9796664</v>
      </c>
      <c r="I17" s="309">
        <v>9819995</v>
      </c>
      <c r="J17" s="309">
        <v>9746073</v>
      </c>
      <c r="K17" s="309">
        <f>SUM(K16+K15)</f>
        <v>9578830</v>
      </c>
      <c r="M17" s="66"/>
      <c r="N17" s="474"/>
      <c r="O17" s="67"/>
      <c r="P17" s="502"/>
      <c r="Q17" s="502"/>
    </row>
    <row r="18" spans="2:21" s="54" customFormat="1">
      <c r="B18" s="51"/>
      <c r="C18" s="161"/>
      <c r="D18" s="161"/>
      <c r="E18" s="162"/>
      <c r="F18" s="42"/>
      <c r="G18" s="42"/>
      <c r="M18" s="67"/>
      <c r="N18" s="67"/>
      <c r="O18" s="67"/>
      <c r="P18" s="502"/>
      <c r="Q18" s="502"/>
    </row>
    <row r="19" spans="2:21" s="54" customFormat="1">
      <c r="B19" s="35" t="s">
        <v>241</v>
      </c>
      <c r="C19" s="163"/>
      <c r="D19" s="163"/>
      <c r="E19" s="163"/>
      <c r="F19" s="163"/>
      <c r="G19" s="42"/>
      <c r="O19" s="66"/>
      <c r="P19" s="503"/>
      <c r="Q19" s="503"/>
    </row>
    <row r="20" spans="2:21" s="54" customFormat="1">
      <c r="B20" s="63"/>
      <c r="C20" s="60"/>
      <c r="D20" s="60"/>
      <c r="E20" s="60"/>
      <c r="F20" s="60"/>
      <c r="G20" s="42"/>
      <c r="O20" s="66"/>
      <c r="P20" s="503"/>
      <c r="Q20" s="503"/>
    </row>
    <row r="21" spans="2:21" s="54" customFormat="1">
      <c r="B21" s="9" t="s">
        <v>242</v>
      </c>
      <c r="C21" s="151">
        <v>2015</v>
      </c>
      <c r="D21" s="151">
        <v>2016</v>
      </c>
      <c r="E21" s="151">
        <v>2017</v>
      </c>
      <c r="F21" s="151">
        <v>2018</v>
      </c>
      <c r="G21" s="151">
        <v>2019</v>
      </c>
      <c r="H21" s="151">
        <v>2020</v>
      </c>
      <c r="I21" s="151">
        <v>2021</v>
      </c>
      <c r="J21" s="151">
        <v>2022</v>
      </c>
      <c r="K21" s="151">
        <v>2023</v>
      </c>
    </row>
    <row r="22" spans="2:21" s="54" customFormat="1">
      <c r="B22" s="9" t="s">
        <v>243</v>
      </c>
      <c r="C22" s="329">
        <v>759232</v>
      </c>
      <c r="D22" s="329">
        <v>757169</v>
      </c>
      <c r="E22" s="329">
        <v>757829</v>
      </c>
      <c r="F22" s="329">
        <v>763872</v>
      </c>
      <c r="G22" s="329">
        <v>777030</v>
      </c>
      <c r="H22" s="329">
        <v>780573</v>
      </c>
      <c r="I22" s="329">
        <v>784419</v>
      </c>
      <c r="J22" s="329">
        <v>785744</v>
      </c>
      <c r="K22" s="329">
        <v>784735</v>
      </c>
      <c r="L22" s="505"/>
      <c r="M22" s="507"/>
      <c r="N22" s="508"/>
      <c r="O22" s="508"/>
      <c r="P22" s="508"/>
      <c r="Q22" s="508"/>
      <c r="R22" s="508"/>
      <c r="S22" s="439"/>
      <c r="U22" s="439"/>
    </row>
    <row r="23" spans="2:21" s="54" customFormat="1">
      <c r="B23" s="9" t="s">
        <v>244</v>
      </c>
      <c r="C23" s="329">
        <v>3878209</v>
      </c>
      <c r="D23" s="329">
        <v>3853185</v>
      </c>
      <c r="E23" s="329">
        <v>3840687</v>
      </c>
      <c r="F23" s="329">
        <v>3853057</v>
      </c>
      <c r="G23" s="329">
        <v>3899198</v>
      </c>
      <c r="H23" s="329">
        <v>3916135</v>
      </c>
      <c r="I23" s="329">
        <v>3935384</v>
      </c>
      <c r="J23" s="329">
        <v>3949675</v>
      </c>
      <c r="K23" s="329">
        <v>3958269</v>
      </c>
      <c r="L23" s="504"/>
      <c r="M23" s="507"/>
      <c r="N23" s="508"/>
      <c r="O23" s="508"/>
      <c r="P23" s="508"/>
      <c r="Q23" s="508"/>
      <c r="R23" s="508"/>
      <c r="S23" s="439"/>
      <c r="U23" s="439"/>
    </row>
    <row r="24" spans="2:21" s="54" customFormat="1">
      <c r="B24" s="9" t="s">
        <v>245</v>
      </c>
      <c r="C24" s="329">
        <v>3240201</v>
      </c>
      <c r="D24" s="329">
        <v>3208388</v>
      </c>
      <c r="E24" s="329">
        <v>3182429</v>
      </c>
      <c r="F24" s="329">
        <v>3170415</v>
      </c>
      <c r="G24" s="329">
        <v>3180181</v>
      </c>
      <c r="H24" s="329">
        <v>3172337</v>
      </c>
      <c r="I24" s="329">
        <v>3171318</v>
      </c>
      <c r="J24" s="329">
        <v>3171301</v>
      </c>
      <c r="K24" s="329">
        <v>3173221</v>
      </c>
      <c r="L24" s="506"/>
      <c r="M24" s="507"/>
      <c r="N24" s="508"/>
      <c r="O24" s="508"/>
      <c r="P24" s="508"/>
      <c r="Q24" s="508"/>
      <c r="R24" s="508"/>
      <c r="S24" s="439"/>
      <c r="U24" s="439"/>
    </row>
    <row r="25" spans="2:21" s="54" customFormat="1">
      <c r="B25" s="9" t="s">
        <v>246</v>
      </c>
      <c r="C25" s="329">
        <v>1667919</v>
      </c>
      <c r="D25" s="329">
        <v>1653555</v>
      </c>
      <c r="E25" s="329">
        <v>1640065</v>
      </c>
      <c r="F25" s="329">
        <v>1632682</v>
      </c>
      <c r="G25" s="329">
        <v>1632441</v>
      </c>
      <c r="H25" s="329">
        <v>1620140</v>
      </c>
      <c r="I25" s="329">
        <v>1611210</v>
      </c>
      <c r="J25" s="329">
        <v>1603058</v>
      </c>
      <c r="K25" s="329">
        <v>1596811</v>
      </c>
      <c r="L25" s="507"/>
      <c r="M25" s="507"/>
      <c r="N25" s="508"/>
      <c r="O25" s="508"/>
      <c r="P25" s="508"/>
      <c r="Q25" s="508"/>
      <c r="R25" s="508"/>
      <c r="S25" s="439"/>
      <c r="U25" s="439"/>
    </row>
    <row r="26" spans="2:21" s="54" customFormat="1">
      <c r="B26" s="9" t="s">
        <v>247</v>
      </c>
      <c r="C26" s="329">
        <v>7877642</v>
      </c>
      <c r="D26" s="329">
        <v>7818742</v>
      </c>
      <c r="E26" s="329">
        <v>7780945</v>
      </c>
      <c r="F26" s="329">
        <v>7787344</v>
      </c>
      <c r="G26" s="329">
        <v>7856409</v>
      </c>
      <c r="H26" s="329">
        <v>7869045</v>
      </c>
      <c r="I26" s="329">
        <v>7891121</v>
      </c>
      <c r="J26" s="329">
        <v>7906720</v>
      </c>
      <c r="K26" s="329">
        <f>K22+K23+K24</f>
        <v>7916225</v>
      </c>
      <c r="S26" s="439"/>
      <c r="U26" s="439"/>
    </row>
    <row r="27" spans="2:21" s="54" customFormat="1">
      <c r="B27" s="9" t="s">
        <v>248</v>
      </c>
      <c r="C27" s="438">
        <v>9545561</v>
      </c>
      <c r="D27" s="438">
        <v>9472297</v>
      </c>
      <c r="E27" s="438">
        <v>9421010</v>
      </c>
      <c r="F27" s="438">
        <v>9420026</v>
      </c>
      <c r="G27" s="438">
        <v>9488850</v>
      </c>
      <c r="H27" s="438">
        <v>9489185</v>
      </c>
      <c r="I27" s="438">
        <v>9502331</v>
      </c>
      <c r="J27" s="438">
        <v>9509778</v>
      </c>
      <c r="K27" s="438">
        <f>K22+K23+K24+K25</f>
        <v>9513036</v>
      </c>
      <c r="L27" s="507"/>
      <c r="M27" s="507"/>
      <c r="N27" s="508"/>
      <c r="O27" s="508"/>
      <c r="P27" s="508"/>
      <c r="Q27" s="508"/>
      <c r="R27" s="509"/>
      <c r="S27" s="439"/>
      <c r="U27" s="439"/>
    </row>
    <row r="28" spans="2:21" s="54" customFormat="1">
      <c r="B28" s="51"/>
      <c r="C28" s="161"/>
      <c r="D28" s="161"/>
      <c r="E28" s="162"/>
      <c r="F28" s="42"/>
      <c r="G28" s="42"/>
    </row>
    <row r="29" spans="2:21" s="54" customFormat="1" ht="15.75">
      <c r="B29" s="171" t="s">
        <v>249</v>
      </c>
      <c r="C29" s="161"/>
      <c r="D29" s="161"/>
      <c r="E29" s="162"/>
      <c r="F29" s="42"/>
      <c r="G29" s="42"/>
      <c r="K29" s="468"/>
    </row>
    <row r="30" spans="2:21" s="54" customFormat="1">
      <c r="B30" s="51"/>
      <c r="C30" s="161"/>
      <c r="D30" s="161"/>
      <c r="E30" s="162"/>
      <c r="F30" s="42"/>
      <c r="G30" s="42"/>
    </row>
    <row r="31" spans="2:21" s="54" customFormat="1">
      <c r="B31" s="338" t="s">
        <v>22</v>
      </c>
      <c r="C31" s="151">
        <v>2015</v>
      </c>
      <c r="D31" s="151">
        <v>2016</v>
      </c>
      <c r="E31" s="151">
        <v>2017</v>
      </c>
      <c r="F31" s="410">
        <v>2018</v>
      </c>
      <c r="G31" s="151">
        <v>2019</v>
      </c>
      <c r="H31" s="151">
        <v>2020</v>
      </c>
      <c r="I31" s="151">
        <v>2021</v>
      </c>
      <c r="J31" s="151">
        <v>2022</v>
      </c>
      <c r="K31" s="151">
        <v>2023</v>
      </c>
      <c r="L31" s="172"/>
      <c r="M31" s="172"/>
      <c r="N31" s="172"/>
      <c r="O31" s="172"/>
      <c r="P31" s="172"/>
      <c r="Q31" s="172"/>
      <c r="R31" s="172"/>
    </row>
    <row r="32" spans="2:21" s="54" customFormat="1">
      <c r="B32" s="338" t="s">
        <v>36</v>
      </c>
      <c r="C32" s="253">
        <v>0.96574433111354629</v>
      </c>
      <c r="D32" s="253">
        <v>0.94937193678029608</v>
      </c>
      <c r="E32" s="253">
        <v>0.95533820954331383</v>
      </c>
      <c r="F32" s="253">
        <v>0.95528570231661847</v>
      </c>
      <c r="G32" s="253">
        <v>0.9392237107962369</v>
      </c>
      <c r="H32" s="253">
        <v>0.93107499234536684</v>
      </c>
      <c r="I32" s="253">
        <v>0.88003605216089875</v>
      </c>
      <c r="J32" s="253">
        <v>0.94588059215215137</v>
      </c>
      <c r="K32" s="253">
        <v>0.91120000000000001</v>
      </c>
      <c r="L32" s="468"/>
      <c r="M32" s="468"/>
      <c r="N32" s="468"/>
      <c r="O32" s="468"/>
      <c r="P32" s="468"/>
      <c r="Q32" s="468"/>
      <c r="R32" s="468"/>
      <c r="S32" s="510"/>
    </row>
    <row r="33" spans="2:20" s="54" customFormat="1">
      <c r="B33" s="338" t="s">
        <v>92</v>
      </c>
      <c r="C33" s="253">
        <v>1.1549707609878683</v>
      </c>
      <c r="D33" s="253">
        <v>1.1544314638409523</v>
      </c>
      <c r="E33" s="253">
        <v>1.1330538000102586</v>
      </c>
      <c r="F33" s="253">
        <v>1.1169917808119632</v>
      </c>
      <c r="G33" s="253">
        <v>1.0935551362100617</v>
      </c>
      <c r="H33" s="253">
        <v>1.0708369348860547</v>
      </c>
      <c r="I33" s="253">
        <v>1.0648836301616309</v>
      </c>
      <c r="J33" s="253">
        <v>1.0483047339338047</v>
      </c>
      <c r="K33" s="253">
        <v>1.034</v>
      </c>
      <c r="L33" s="468"/>
      <c r="M33" s="468"/>
      <c r="N33" s="468"/>
      <c r="O33" s="468"/>
      <c r="P33" s="468"/>
      <c r="Q33" s="468"/>
      <c r="R33" s="468"/>
      <c r="S33" s="468"/>
    </row>
    <row r="34" spans="2:20" s="54" customFormat="1">
      <c r="B34" s="338" t="s">
        <v>26</v>
      </c>
      <c r="C34" s="253">
        <v>1.0673624876975225</v>
      </c>
      <c r="D34" s="253">
        <v>1.0685113521182601</v>
      </c>
      <c r="E34" s="253">
        <v>1.0760940778254597</v>
      </c>
      <c r="F34" s="253">
        <v>1.0919046875566762</v>
      </c>
      <c r="G34" s="253">
        <v>1.1064725561218056</v>
      </c>
      <c r="H34" s="253">
        <v>1.0951021281786897</v>
      </c>
      <c r="I34" s="253">
        <v>1.0987854261225143</v>
      </c>
      <c r="J34" s="253">
        <v>1.0735600310408884</v>
      </c>
      <c r="K34" s="253">
        <v>1.0406</v>
      </c>
      <c r="L34" s="468"/>
      <c r="M34" s="468"/>
      <c r="N34" s="468"/>
      <c r="O34" s="468"/>
      <c r="P34" s="468"/>
      <c r="Q34" s="468"/>
      <c r="R34" s="468"/>
      <c r="S34" s="468"/>
    </row>
    <row r="35" spans="2:20" s="54" customFormat="1">
      <c r="B35" s="338" t="s">
        <v>27</v>
      </c>
      <c r="C35" s="253">
        <v>0.80867596088299254</v>
      </c>
      <c r="D35" s="253">
        <v>0.82801902567498509</v>
      </c>
      <c r="E35" s="253">
        <v>0.83697658324517621</v>
      </c>
      <c r="F35" s="253">
        <v>0.83985368859336973</v>
      </c>
      <c r="G35" s="253">
        <v>0.85843041188012303</v>
      </c>
      <c r="H35" s="253">
        <v>0.86555297690323063</v>
      </c>
      <c r="I35" s="253">
        <v>0.90264707890343288</v>
      </c>
      <c r="J35" s="253">
        <v>0.90939192468394781</v>
      </c>
      <c r="K35" s="253">
        <v>0.92</v>
      </c>
      <c r="L35" s="468"/>
      <c r="M35" s="468"/>
      <c r="N35" s="468"/>
      <c r="O35" s="468"/>
      <c r="P35" s="468"/>
      <c r="Q35" s="468"/>
      <c r="R35" s="468"/>
      <c r="S35" s="468"/>
    </row>
    <row r="36" spans="2:20" s="54" customFormat="1">
      <c r="B36" s="338" t="s">
        <v>240</v>
      </c>
      <c r="C36" s="253">
        <v>1.1006987877844665</v>
      </c>
      <c r="D36" s="253">
        <v>1.0993164885092768</v>
      </c>
      <c r="E36" s="253">
        <v>1.0924484108292758</v>
      </c>
      <c r="F36" s="253">
        <v>1.0909162353685673</v>
      </c>
      <c r="G36" s="253">
        <v>1.0835199644010387</v>
      </c>
      <c r="H36" s="253">
        <v>1.0667554957431302</v>
      </c>
      <c r="I36" s="253">
        <v>1.0601334081684972</v>
      </c>
      <c r="J36" s="253">
        <v>1.0482557874820406</v>
      </c>
      <c r="K36" s="253">
        <v>1.0245</v>
      </c>
      <c r="S36" s="468"/>
    </row>
    <row r="37" spans="2:20" s="54" customFormat="1">
      <c r="B37" s="338" t="s">
        <v>8</v>
      </c>
      <c r="C37" s="253">
        <v>1.0496729317428279</v>
      </c>
      <c r="D37" s="253">
        <v>1.0519567745817091</v>
      </c>
      <c r="E37" s="253">
        <v>1.0479743679287041</v>
      </c>
      <c r="F37" s="253">
        <v>1.0474019923087261</v>
      </c>
      <c r="G37" s="253">
        <v>1.0447960501009079</v>
      </c>
      <c r="H37" s="253">
        <v>1.0324030988962698</v>
      </c>
      <c r="I37" s="253">
        <v>1.0334301130954078</v>
      </c>
      <c r="J37" s="253">
        <v>1.0248475831927937</v>
      </c>
      <c r="K37" s="253">
        <v>1.0068999999999999</v>
      </c>
      <c r="L37" s="468"/>
      <c r="M37" s="468"/>
      <c r="N37" s="468"/>
      <c r="O37" s="468"/>
      <c r="P37" s="468"/>
      <c r="Q37" s="468"/>
      <c r="R37" s="468"/>
      <c r="S37" s="468"/>
    </row>
    <row r="38" spans="2:20" s="54" customFormat="1">
      <c r="B38" s="18"/>
      <c r="C38" s="161"/>
      <c r="D38" s="161"/>
      <c r="E38" s="162"/>
      <c r="F38" s="42"/>
      <c r="G38" s="42"/>
      <c r="K38" s="468"/>
      <c r="L38" s="468"/>
      <c r="M38" s="468"/>
      <c r="N38" s="468"/>
      <c r="O38" s="468"/>
      <c r="P38" s="468"/>
      <c r="Q38" s="468"/>
      <c r="R38" s="468"/>
    </row>
    <row r="39" spans="2:20" s="54" customFormat="1">
      <c r="B39" s="23"/>
      <c r="C39" s="26"/>
      <c r="D39" s="26"/>
      <c r="E39" s="27"/>
      <c r="K39" s="468"/>
      <c r="L39" s="468"/>
      <c r="M39" s="468"/>
      <c r="N39" s="468"/>
      <c r="O39" s="468"/>
      <c r="P39" s="468"/>
      <c r="Q39" s="468"/>
      <c r="R39" s="468"/>
    </row>
    <row r="40" spans="2:20" s="75" customFormat="1" ht="15.75">
      <c r="B40" s="171" t="s">
        <v>250</v>
      </c>
      <c r="K40" s="468"/>
      <c r="L40" s="468"/>
      <c r="M40" s="468"/>
      <c r="N40" s="468"/>
      <c r="O40" s="468"/>
      <c r="P40" s="468"/>
      <c r="Q40" s="468"/>
      <c r="R40" s="468"/>
    </row>
    <row r="41" spans="2:20" s="54" customFormat="1">
      <c r="B41" s="37"/>
      <c r="K41" s="468"/>
      <c r="L41" s="468"/>
      <c r="M41" s="468"/>
      <c r="N41" s="468"/>
      <c r="O41" s="468"/>
      <c r="P41" s="468"/>
      <c r="Q41" s="468"/>
      <c r="R41" s="468"/>
    </row>
    <row r="42" spans="2:20" s="65" customFormat="1">
      <c r="B42" s="35" t="s">
        <v>251</v>
      </c>
      <c r="K42" s="468"/>
      <c r="L42" s="468"/>
      <c r="M42" s="468"/>
      <c r="N42" s="468"/>
      <c r="O42" s="468"/>
      <c r="P42" s="468"/>
      <c r="Q42" s="468"/>
      <c r="R42" s="468"/>
    </row>
    <row r="43" spans="2:20" s="65" customFormat="1">
      <c r="K43" s="468"/>
      <c r="L43" s="468"/>
      <c r="M43" s="468"/>
      <c r="N43" s="468"/>
      <c r="O43" s="468"/>
      <c r="P43" s="468"/>
      <c r="Q43" s="468"/>
      <c r="R43" s="468"/>
    </row>
    <row r="44" spans="2:20" s="12" customFormat="1" ht="15" customHeight="1">
      <c r="B44" s="87" t="s">
        <v>22</v>
      </c>
      <c r="C44" s="151">
        <v>2015</v>
      </c>
      <c r="D44" s="151">
        <v>2016</v>
      </c>
      <c r="E44" s="151">
        <v>2017</v>
      </c>
      <c r="F44" s="152">
        <v>2018</v>
      </c>
      <c r="G44" s="149">
        <v>2019</v>
      </c>
      <c r="H44" s="149">
        <v>2020</v>
      </c>
      <c r="I44" s="149">
        <v>2021</v>
      </c>
      <c r="J44" s="151">
        <v>2022</v>
      </c>
      <c r="K44" s="151">
        <v>2023</v>
      </c>
      <c r="M44" s="63"/>
      <c r="N44" s="63"/>
      <c r="O44" s="437"/>
    </row>
    <row r="45" spans="2:20" s="12" customFormat="1">
      <c r="B45" s="416" t="s">
        <v>36</v>
      </c>
      <c r="C45" s="422">
        <v>221685</v>
      </c>
      <c r="D45" s="422">
        <v>218046</v>
      </c>
      <c r="E45" s="422">
        <v>216344</v>
      </c>
      <c r="F45" s="308">
        <v>213403</v>
      </c>
      <c r="G45" s="308">
        <v>208143</v>
      </c>
      <c r="H45" s="308">
        <v>203990</v>
      </c>
      <c r="I45" s="308">
        <v>199523</v>
      </c>
      <c r="J45" s="329">
        <v>204435</v>
      </c>
      <c r="K45" s="329">
        <v>198248</v>
      </c>
      <c r="L45" s="470"/>
      <c r="M45" s="470"/>
      <c r="N45" s="470"/>
      <c r="O45" s="470"/>
      <c r="P45" s="470"/>
      <c r="Q45" s="470"/>
      <c r="R45" s="470"/>
      <c r="S45" s="470"/>
      <c r="T45" s="470"/>
    </row>
    <row r="46" spans="2:20" s="12" customFormat="1">
      <c r="B46" s="416" t="s">
        <v>252</v>
      </c>
      <c r="C46" s="422">
        <v>1420927</v>
      </c>
      <c r="D46" s="422">
        <v>1399214</v>
      </c>
      <c r="E46" s="422">
        <v>1352052</v>
      </c>
      <c r="F46" s="308">
        <v>1327650</v>
      </c>
      <c r="G46" s="308">
        <v>1292989</v>
      </c>
      <c r="H46" s="308">
        <v>1259669</v>
      </c>
      <c r="I46" s="308">
        <v>1279359</v>
      </c>
      <c r="J46" s="329">
        <v>1174540</v>
      </c>
      <c r="K46" s="329">
        <v>1144811</v>
      </c>
      <c r="L46" s="470"/>
      <c r="M46" s="470"/>
      <c r="N46" s="470"/>
      <c r="O46" s="470"/>
      <c r="P46" s="470"/>
      <c r="Q46" s="470"/>
      <c r="R46" s="470"/>
      <c r="S46" s="470"/>
    </row>
    <row r="47" spans="2:20" s="12" customFormat="1">
      <c r="B47" s="416" t="s">
        <v>26</v>
      </c>
      <c r="C47" s="422">
        <v>962522</v>
      </c>
      <c r="D47" s="422">
        <v>949100</v>
      </c>
      <c r="E47" s="422">
        <v>948471</v>
      </c>
      <c r="F47" s="308">
        <v>963102</v>
      </c>
      <c r="G47" s="308">
        <v>981503</v>
      </c>
      <c r="H47" s="308">
        <v>958759</v>
      </c>
      <c r="I47" s="308">
        <v>973658</v>
      </c>
      <c r="J47" s="329">
        <v>748889</v>
      </c>
      <c r="K47" s="329">
        <v>729269</v>
      </c>
      <c r="L47" s="470"/>
      <c r="M47" s="470"/>
      <c r="N47" s="470"/>
      <c r="O47" s="470"/>
      <c r="P47" s="470"/>
      <c r="Q47" s="470"/>
      <c r="R47" s="470"/>
      <c r="S47" s="470"/>
    </row>
    <row r="48" spans="2:20" s="12" customFormat="1">
      <c r="B48" s="416" t="s">
        <v>27</v>
      </c>
      <c r="C48" s="422">
        <v>325226</v>
      </c>
      <c r="D48" s="422">
        <v>332611</v>
      </c>
      <c r="E48" s="422">
        <v>339961</v>
      </c>
      <c r="F48" s="308">
        <v>345743</v>
      </c>
      <c r="G48" s="308">
        <v>361081</v>
      </c>
      <c r="H48" s="308">
        <v>352957</v>
      </c>
      <c r="I48" s="308">
        <v>368702</v>
      </c>
      <c r="J48" s="329">
        <v>253568</v>
      </c>
      <c r="K48" s="329">
        <v>254707</v>
      </c>
      <c r="L48" s="470"/>
      <c r="M48" s="470"/>
      <c r="N48" s="470"/>
      <c r="O48" s="470"/>
      <c r="P48" s="470"/>
      <c r="Q48" s="470"/>
      <c r="R48" s="470"/>
      <c r="S48" s="470"/>
    </row>
    <row r="49" spans="2:19" s="12" customFormat="1">
      <c r="B49" s="56" t="s">
        <v>240</v>
      </c>
      <c r="C49" s="422">
        <v>2605134</v>
      </c>
      <c r="D49" s="422">
        <v>2566360</v>
      </c>
      <c r="E49" s="422">
        <v>2516867</v>
      </c>
      <c r="F49" s="308">
        <v>2504155</v>
      </c>
      <c r="G49" s="308">
        <v>2482635</v>
      </c>
      <c r="H49" s="308">
        <v>2422418</v>
      </c>
      <c r="I49" s="308">
        <v>2452540</v>
      </c>
      <c r="J49" s="329">
        <v>2127864</v>
      </c>
      <c r="K49" s="329">
        <f>SUM(K45:K47)</f>
        <v>2072328</v>
      </c>
      <c r="L49" s="470"/>
      <c r="M49" s="470"/>
      <c r="N49" s="470"/>
      <c r="O49" s="470"/>
      <c r="P49" s="470"/>
      <c r="Q49" s="470"/>
      <c r="R49" s="470"/>
      <c r="S49" s="470"/>
    </row>
    <row r="50" spans="2:19" s="18" customFormat="1">
      <c r="B50" s="2" t="s">
        <v>8</v>
      </c>
      <c r="C50" s="423">
        <v>2930360</v>
      </c>
      <c r="D50" s="423">
        <v>2898971</v>
      </c>
      <c r="E50" s="423">
        <v>2856828</v>
      </c>
      <c r="F50" s="309">
        <v>2849898</v>
      </c>
      <c r="G50" s="309">
        <v>2843716</v>
      </c>
      <c r="H50" s="309">
        <v>2775375</v>
      </c>
      <c r="I50" s="309">
        <v>2821242</v>
      </c>
      <c r="J50" s="309">
        <v>2381432</v>
      </c>
      <c r="K50" s="309">
        <f>SUM(K45:K48)</f>
        <v>2327035</v>
      </c>
      <c r="L50" s="470"/>
      <c r="M50" s="470"/>
      <c r="N50" s="470"/>
      <c r="O50" s="470"/>
      <c r="P50" s="470"/>
      <c r="Q50" s="470"/>
      <c r="R50" s="470"/>
      <c r="S50" s="470"/>
    </row>
    <row r="51" spans="2:19" s="12" customFormat="1">
      <c r="F51" s="39"/>
    </row>
    <row r="52" spans="2:19" s="65" customFormat="1">
      <c r="B52" s="35" t="s">
        <v>253</v>
      </c>
      <c r="C52" s="35"/>
      <c r="D52" s="37"/>
      <c r="E52" s="37"/>
      <c r="F52" s="37"/>
    </row>
    <row r="53" spans="2:19" s="37" customFormat="1">
      <c r="B53" s="54"/>
      <c r="C53" s="54"/>
      <c r="D53" s="54"/>
      <c r="E53" s="54"/>
      <c r="F53" s="54"/>
    </row>
    <row r="54" spans="2:19" s="54" customFormat="1">
      <c r="B54" s="9" t="s">
        <v>242</v>
      </c>
      <c r="C54" s="151">
        <v>2015</v>
      </c>
      <c r="D54" s="151">
        <v>2016</v>
      </c>
      <c r="E54" s="151">
        <v>2017</v>
      </c>
      <c r="F54" s="151">
        <v>2018</v>
      </c>
      <c r="G54" s="151">
        <v>2019</v>
      </c>
      <c r="H54" s="2">
        <v>2020</v>
      </c>
      <c r="I54" s="2">
        <v>2021</v>
      </c>
      <c r="J54" s="151">
        <v>2022</v>
      </c>
      <c r="K54" s="151">
        <v>2023</v>
      </c>
    </row>
    <row r="55" spans="2:19" s="54" customFormat="1">
      <c r="B55" s="9" t="s">
        <v>243</v>
      </c>
      <c r="C55" s="420">
        <v>226075</v>
      </c>
      <c r="D55" s="420">
        <v>225401</v>
      </c>
      <c r="E55" s="420">
        <v>225375</v>
      </c>
      <c r="F55" s="304">
        <v>226672</v>
      </c>
      <c r="G55" s="304">
        <v>229109</v>
      </c>
      <c r="H55" s="420">
        <v>228031</v>
      </c>
      <c r="I55" s="422">
        <v>227620</v>
      </c>
      <c r="J55" s="422">
        <v>227039</v>
      </c>
      <c r="K55" s="422">
        <v>230503</v>
      </c>
      <c r="L55" s="471"/>
      <c r="M55" s="471"/>
      <c r="N55" s="471"/>
      <c r="O55" s="471"/>
      <c r="P55" s="471"/>
      <c r="Q55" s="471"/>
      <c r="R55" s="471"/>
      <c r="S55" s="471"/>
    </row>
    <row r="56" spans="2:19" s="54" customFormat="1">
      <c r="B56" s="9" t="s">
        <v>244</v>
      </c>
      <c r="C56" s="420">
        <v>1122879</v>
      </c>
      <c r="D56" s="420">
        <v>1115931</v>
      </c>
      <c r="E56" s="420">
        <v>1112323</v>
      </c>
      <c r="F56" s="304">
        <v>1114640</v>
      </c>
      <c r="G56" s="304">
        <v>1126149</v>
      </c>
      <c r="H56" s="420">
        <v>1119127</v>
      </c>
      <c r="I56" s="422">
        <v>1118303</v>
      </c>
      <c r="J56" s="422">
        <v>1118793</v>
      </c>
      <c r="K56" s="422">
        <v>1145028</v>
      </c>
      <c r="L56" s="471"/>
      <c r="M56" s="471"/>
      <c r="N56" s="471"/>
      <c r="O56" s="471"/>
      <c r="P56" s="471"/>
      <c r="Q56" s="471"/>
      <c r="R56" s="471"/>
      <c r="S56" s="471"/>
    </row>
    <row r="57" spans="2:19" s="54" customFormat="1">
      <c r="B57" s="9" t="s">
        <v>245</v>
      </c>
      <c r="C57" s="420">
        <v>892693</v>
      </c>
      <c r="D57" s="420">
        <v>884534</v>
      </c>
      <c r="E57" s="420">
        <v>877623</v>
      </c>
      <c r="F57" s="304">
        <v>874044</v>
      </c>
      <c r="G57" s="304">
        <v>880704</v>
      </c>
      <c r="H57" s="420">
        <v>867967</v>
      </c>
      <c r="I57" s="422">
        <v>864630</v>
      </c>
      <c r="J57" s="422">
        <v>863673</v>
      </c>
      <c r="K57" s="422">
        <v>895225</v>
      </c>
      <c r="L57" s="471"/>
      <c r="M57" s="471"/>
      <c r="N57" s="471"/>
      <c r="O57" s="471"/>
      <c r="P57" s="471"/>
      <c r="Q57" s="471"/>
      <c r="R57" s="471"/>
      <c r="S57" s="471"/>
    </row>
    <row r="58" spans="2:19" s="54" customFormat="1">
      <c r="B58" s="9" t="s">
        <v>246</v>
      </c>
      <c r="C58" s="420">
        <v>438503</v>
      </c>
      <c r="D58" s="420">
        <v>436303</v>
      </c>
      <c r="E58" s="420">
        <v>433792</v>
      </c>
      <c r="F58" s="304">
        <v>432228</v>
      </c>
      <c r="G58" s="304">
        <v>434960</v>
      </c>
      <c r="H58" s="420">
        <v>426656</v>
      </c>
      <c r="I58" s="422">
        <v>423221</v>
      </c>
      <c r="J58" s="422">
        <v>421030</v>
      </c>
      <c r="K58" s="422">
        <v>438724</v>
      </c>
      <c r="L58" s="471"/>
      <c r="M58" s="471"/>
      <c r="N58" s="471"/>
      <c r="O58" s="471"/>
      <c r="P58" s="471"/>
      <c r="Q58" s="471"/>
      <c r="R58" s="471"/>
      <c r="S58" s="471"/>
    </row>
    <row r="59" spans="2:19" s="54" customFormat="1">
      <c r="B59" s="9" t="s">
        <v>247</v>
      </c>
      <c r="C59" s="420">
        <v>2241647</v>
      </c>
      <c r="D59" s="420">
        <v>2225866</v>
      </c>
      <c r="E59" s="420">
        <v>2215321</v>
      </c>
      <c r="F59" s="304">
        <v>2215356</v>
      </c>
      <c r="G59" s="304">
        <v>2235962</v>
      </c>
      <c r="H59" s="420">
        <v>2215125</v>
      </c>
      <c r="I59" s="422">
        <v>2210553</v>
      </c>
      <c r="J59" s="422">
        <v>2209505</v>
      </c>
      <c r="K59" s="422">
        <v>2270756</v>
      </c>
      <c r="L59" s="471"/>
      <c r="M59" s="471"/>
      <c r="N59" s="471"/>
      <c r="O59" s="471"/>
      <c r="P59" s="471"/>
      <c r="Q59" s="471"/>
      <c r="R59" s="471"/>
      <c r="S59" s="471"/>
    </row>
    <row r="60" spans="2:19" s="54" customFormat="1">
      <c r="B60" s="9" t="s">
        <v>248</v>
      </c>
      <c r="C60" s="421">
        <v>2680150</v>
      </c>
      <c r="D60" s="421">
        <v>2662169</v>
      </c>
      <c r="E60" s="421">
        <v>2649113</v>
      </c>
      <c r="F60" s="305">
        <v>2647584</v>
      </c>
      <c r="G60" s="305">
        <v>2670922</v>
      </c>
      <c r="H60" s="421">
        <v>2641781</v>
      </c>
      <c r="I60" s="423">
        <v>2633774</v>
      </c>
      <c r="J60" s="423">
        <v>2630535</v>
      </c>
      <c r="K60" s="423">
        <v>2709480</v>
      </c>
      <c r="L60" s="471"/>
      <c r="M60" s="471"/>
      <c r="N60" s="471"/>
      <c r="O60" s="471"/>
      <c r="P60" s="471"/>
      <c r="Q60" s="471"/>
      <c r="R60" s="471"/>
      <c r="S60" s="471"/>
    </row>
    <row r="61" spans="2:19" s="54" customFormat="1"/>
    <row r="62" spans="2:19" s="54" customFormat="1" ht="15.75">
      <c r="B62" s="171" t="s">
        <v>254</v>
      </c>
      <c r="C62" s="63"/>
    </row>
    <row r="63" spans="2:19" s="54" customFormat="1"/>
    <row r="64" spans="2:19" s="54" customFormat="1">
      <c r="B64" s="87" t="s">
        <v>22</v>
      </c>
      <c r="C64" s="151">
        <v>2015</v>
      </c>
      <c r="D64" s="151">
        <v>2016</v>
      </c>
      <c r="E64" s="151">
        <v>2017</v>
      </c>
      <c r="F64" s="152">
        <v>2018</v>
      </c>
      <c r="G64" s="151">
        <v>2019</v>
      </c>
      <c r="H64" s="151">
        <v>2020</v>
      </c>
      <c r="I64" s="151">
        <v>2021</v>
      </c>
      <c r="J64" s="151">
        <v>2022</v>
      </c>
      <c r="K64" s="151">
        <v>2023</v>
      </c>
    </row>
    <row r="65" spans="2:19" s="54" customFormat="1">
      <c r="B65" s="9" t="s">
        <v>36</v>
      </c>
      <c r="C65" s="153">
        <v>0.98058166537653435</v>
      </c>
      <c r="D65" s="153">
        <v>0.96736926632978559</v>
      </c>
      <c r="E65" s="153">
        <v>0.95992900721020524</v>
      </c>
      <c r="F65" s="153">
        <v>0.94146167149008264</v>
      </c>
      <c r="G65" s="153">
        <v>0.90848897249780669</v>
      </c>
      <c r="H65" s="153">
        <v>0.8945713521407177</v>
      </c>
      <c r="I65" s="153">
        <v>0.87656181354889728</v>
      </c>
      <c r="J65" s="153">
        <v>0.90044001250886407</v>
      </c>
      <c r="K65" s="153">
        <f>K45/K55</f>
        <v>0.86006689717704321</v>
      </c>
      <c r="L65" s="472"/>
      <c r="M65" s="472"/>
      <c r="N65" s="472"/>
      <c r="O65" s="472"/>
      <c r="P65" s="472"/>
      <c r="Q65" s="472"/>
      <c r="R65" s="472"/>
      <c r="S65" s="472"/>
    </row>
    <row r="66" spans="2:19" s="54" customFormat="1">
      <c r="B66" s="9" t="s">
        <v>92</v>
      </c>
      <c r="C66" s="153">
        <v>1.2654319833214442</v>
      </c>
      <c r="D66" s="153">
        <v>1.2538535088638993</v>
      </c>
      <c r="E66" s="153">
        <v>1.2155210312112579</v>
      </c>
      <c r="F66" s="153">
        <v>1.1911020598578914</v>
      </c>
      <c r="G66" s="153">
        <v>1.1481509107587007</v>
      </c>
      <c r="H66" s="153">
        <v>1.1255818151112429</v>
      </c>
      <c r="I66" s="153">
        <v>1.1440182133107037</v>
      </c>
      <c r="J66" s="153">
        <v>1.049827805501107</v>
      </c>
      <c r="K66" s="153">
        <f t="shared" ref="K66:K70" si="0">K46/K56</f>
        <v>0.99981048498377334</v>
      </c>
      <c r="L66" s="472"/>
      <c r="M66" s="472"/>
      <c r="N66" s="472"/>
      <c r="O66" s="472"/>
      <c r="P66" s="472"/>
      <c r="Q66" s="472"/>
      <c r="R66" s="472"/>
      <c r="S66" s="472"/>
    </row>
    <row r="67" spans="2:19" s="54" customFormat="1">
      <c r="B67" s="9" t="s">
        <v>26</v>
      </c>
      <c r="C67" s="153">
        <v>1.0782228604906725</v>
      </c>
      <c r="D67" s="153">
        <v>1.0729943676557374</v>
      </c>
      <c r="E67" s="153">
        <v>1.0807271459385179</v>
      </c>
      <c r="F67" s="153">
        <v>1.1018918956025097</v>
      </c>
      <c r="G67" s="153">
        <v>1.1144527559770365</v>
      </c>
      <c r="H67" s="153">
        <v>1.1046030551852777</v>
      </c>
      <c r="I67" s="153">
        <v>1.1260978684524017</v>
      </c>
      <c r="J67" s="153">
        <v>0.86709784837548465</v>
      </c>
      <c r="K67" s="153">
        <f t="shared" si="0"/>
        <v>0.81462090535898801</v>
      </c>
      <c r="L67" s="472"/>
      <c r="M67" s="472"/>
      <c r="N67" s="472"/>
      <c r="O67" s="472"/>
      <c r="P67" s="472"/>
      <c r="Q67" s="472"/>
      <c r="R67" s="472"/>
      <c r="S67" s="472"/>
    </row>
    <row r="68" spans="2:19" s="54" customFormat="1">
      <c r="B68" s="9" t="s">
        <v>27</v>
      </c>
      <c r="C68" s="153">
        <v>0.74167337509663556</v>
      </c>
      <c r="D68" s="153">
        <v>0.76233947508955935</v>
      </c>
      <c r="E68" s="153">
        <v>0.78369587267630569</v>
      </c>
      <c r="F68" s="153">
        <v>0.79990884440619303</v>
      </c>
      <c r="G68" s="153">
        <v>0.83014759977929009</v>
      </c>
      <c r="H68" s="153">
        <v>0.82726365034125848</v>
      </c>
      <c r="I68" s="153">
        <v>0.8711807778914562</v>
      </c>
      <c r="J68" s="153">
        <v>0.60225637127995635</v>
      </c>
      <c r="K68" s="153">
        <f t="shared" si="0"/>
        <v>0.58056317867269625</v>
      </c>
      <c r="L68" s="472"/>
      <c r="M68" s="472"/>
      <c r="N68" s="472"/>
      <c r="O68" s="472"/>
      <c r="P68" s="472"/>
      <c r="Q68" s="472"/>
      <c r="R68" s="472"/>
      <c r="S68" s="472"/>
    </row>
    <row r="69" spans="2:19" s="54" customFormat="1">
      <c r="B69" s="9" t="s">
        <v>240</v>
      </c>
      <c r="C69" s="153">
        <v>1.1621517571678324</v>
      </c>
      <c r="D69" s="153">
        <v>1.1529714726762528</v>
      </c>
      <c r="E69" s="153">
        <v>1.1361184225672036</v>
      </c>
      <c r="F69" s="153">
        <v>1.1303623435691601</v>
      </c>
      <c r="G69" s="153">
        <v>1.1103207478481298</v>
      </c>
      <c r="H69" s="153">
        <v>1.093580723435472</v>
      </c>
      <c r="I69" s="153">
        <v>1.1094689880767392</v>
      </c>
      <c r="J69" s="153">
        <v>0.96305009493076499</v>
      </c>
      <c r="K69" s="153">
        <f t="shared" si="0"/>
        <v>0.91261588651532799</v>
      </c>
      <c r="L69" s="472"/>
      <c r="M69" s="472"/>
      <c r="N69" s="472"/>
      <c r="O69" s="472"/>
      <c r="P69" s="472"/>
      <c r="Q69" s="472"/>
      <c r="R69" s="472"/>
      <c r="S69" s="472"/>
    </row>
    <row r="70" spans="2:19" s="54" customFormat="1">
      <c r="B70" s="9" t="s">
        <v>8</v>
      </c>
      <c r="C70" s="116">
        <v>1.0933567151092289</v>
      </c>
      <c r="D70" s="116">
        <v>1.0889507766035891</v>
      </c>
      <c r="E70" s="116">
        <v>1.0784092637799898</v>
      </c>
      <c r="F70" s="116">
        <v>1.0764145726821133</v>
      </c>
      <c r="G70" s="116">
        <v>1.0646945137297159</v>
      </c>
      <c r="H70" s="116">
        <v>1.050569672505026</v>
      </c>
      <c r="I70" s="116">
        <v>1.0711784686157582</v>
      </c>
      <c r="J70" s="116">
        <v>0.90530329381665708</v>
      </c>
      <c r="K70" s="116">
        <f t="shared" si="0"/>
        <v>0.8588492994965824</v>
      </c>
      <c r="L70" s="472"/>
      <c r="M70" s="472"/>
      <c r="N70" s="472"/>
      <c r="O70" s="472"/>
      <c r="P70" s="472"/>
      <c r="Q70" s="472"/>
      <c r="R70" s="472"/>
      <c r="S70" s="472"/>
    </row>
    <row r="71" spans="2:19" s="54" customFormat="1">
      <c r="B71" s="12"/>
      <c r="C71" s="12"/>
      <c r="D71" s="12"/>
      <c r="E71" s="12"/>
      <c r="F71" s="63"/>
    </row>
    <row r="72" spans="2:19" s="12" customFormat="1">
      <c r="F72" s="63"/>
    </row>
    <row r="73" spans="2:19" s="12" customFormat="1" ht="15.75">
      <c r="B73" s="171" t="s">
        <v>255</v>
      </c>
      <c r="C73" s="35"/>
      <c r="D73" s="75"/>
      <c r="E73" s="75"/>
      <c r="F73" s="75"/>
    </row>
    <row r="74" spans="2:19" s="75" customFormat="1">
      <c r="B74" s="37"/>
      <c r="C74" s="37"/>
      <c r="D74" s="54"/>
      <c r="E74" s="54"/>
      <c r="F74" s="54"/>
    </row>
    <row r="75" spans="2:19" s="54" customFormat="1">
      <c r="B75" s="35" t="s">
        <v>256</v>
      </c>
      <c r="C75" s="35"/>
      <c r="D75" s="65"/>
      <c r="E75" s="65"/>
      <c r="F75" s="65"/>
    </row>
    <row r="76" spans="2:19" s="65" customFormat="1">
      <c r="B76" s="12"/>
      <c r="C76" s="12"/>
    </row>
    <row r="77" spans="2:19" s="65" customFormat="1">
      <c r="B77" s="87" t="s">
        <v>22</v>
      </c>
      <c r="C77" s="151">
        <v>2015</v>
      </c>
      <c r="D77" s="151">
        <v>2016</v>
      </c>
      <c r="E77" s="151">
        <v>2017</v>
      </c>
      <c r="F77" s="152">
        <v>2018</v>
      </c>
      <c r="G77" s="149">
        <v>2019</v>
      </c>
      <c r="H77" s="149">
        <v>2020</v>
      </c>
      <c r="I77" s="149">
        <v>2021</v>
      </c>
      <c r="J77" s="151">
        <v>2022</v>
      </c>
      <c r="K77" s="149">
        <v>2023</v>
      </c>
    </row>
    <row r="78" spans="2:19" s="12" customFormat="1">
      <c r="B78" s="416" t="s">
        <v>36</v>
      </c>
      <c r="C78" s="422">
        <v>511539</v>
      </c>
      <c r="D78" s="422">
        <v>500789</v>
      </c>
      <c r="E78" s="422">
        <v>507639</v>
      </c>
      <c r="F78" s="334">
        <v>516313</v>
      </c>
      <c r="G78" s="334">
        <v>521662</v>
      </c>
      <c r="H78" s="334">
        <v>522782</v>
      </c>
      <c r="I78" s="308">
        <v>490794</v>
      </c>
      <c r="J78" s="422">
        <v>538785</v>
      </c>
      <c r="K78" s="561">
        <v>505865</v>
      </c>
    </row>
    <row r="79" spans="2:19" s="12" customFormat="1">
      <c r="B79" s="416" t="s">
        <v>252</v>
      </c>
      <c r="C79" s="422">
        <v>3058291</v>
      </c>
      <c r="D79" s="422">
        <v>3049024</v>
      </c>
      <c r="E79" s="422">
        <v>2999653</v>
      </c>
      <c r="F79" s="334">
        <v>2976183</v>
      </c>
      <c r="G79" s="334">
        <v>2970999</v>
      </c>
      <c r="H79" s="334">
        <v>2933873</v>
      </c>
      <c r="I79" s="308">
        <v>2911367</v>
      </c>
      <c r="J79" s="422">
        <v>2965923</v>
      </c>
      <c r="K79" s="561">
        <v>2852951</v>
      </c>
    </row>
    <row r="80" spans="2:19" s="12" customFormat="1">
      <c r="B80" s="416" t="s">
        <v>26</v>
      </c>
      <c r="C80" s="422">
        <v>2495947</v>
      </c>
      <c r="D80" s="422">
        <v>2479099</v>
      </c>
      <c r="E80" s="422">
        <v>2476122</v>
      </c>
      <c r="F80" s="334">
        <v>2498689</v>
      </c>
      <c r="G80" s="334">
        <v>2537280</v>
      </c>
      <c r="H80" s="334">
        <v>2515274</v>
      </c>
      <c r="I80" s="308">
        <v>2510940</v>
      </c>
      <c r="J80" s="422">
        <v>2655693</v>
      </c>
      <c r="K80" s="561">
        <v>2366979</v>
      </c>
    </row>
    <row r="81" spans="2:11" s="12" customFormat="1">
      <c r="B81" s="416" t="s">
        <v>27</v>
      </c>
      <c r="C81" s="422">
        <v>1023580</v>
      </c>
      <c r="D81" s="422">
        <v>1036564</v>
      </c>
      <c r="E81" s="422">
        <v>1032735</v>
      </c>
      <c r="F81" s="334">
        <v>1025471</v>
      </c>
      <c r="G81" s="334">
        <v>1040256</v>
      </c>
      <c r="H81" s="334">
        <v>1049360</v>
      </c>
      <c r="I81" s="308">
        <v>1085652</v>
      </c>
      <c r="J81" s="422">
        <v>1204240</v>
      </c>
      <c r="K81" s="561">
        <v>1090119</v>
      </c>
    </row>
    <row r="82" spans="2:11" s="12" customFormat="1">
      <c r="B82" s="56" t="s">
        <v>240</v>
      </c>
      <c r="C82" s="422">
        <v>6065777</v>
      </c>
      <c r="D82" s="422">
        <v>6028912</v>
      </c>
      <c r="E82" s="422">
        <v>5983414</v>
      </c>
      <c r="F82" s="334">
        <v>5991185</v>
      </c>
      <c r="G82" s="334">
        <v>6029941</v>
      </c>
      <c r="H82" s="334">
        <v>5971929</v>
      </c>
      <c r="I82" s="308">
        <v>5913101</v>
      </c>
      <c r="J82" s="329">
        <v>6160401</v>
      </c>
      <c r="K82" s="561">
        <v>5725795</v>
      </c>
    </row>
    <row r="83" spans="2:11" s="12" customFormat="1">
      <c r="B83" s="2" t="s">
        <v>8</v>
      </c>
      <c r="C83" s="469">
        <v>7089357</v>
      </c>
      <c r="D83" s="469">
        <v>7065476</v>
      </c>
      <c r="E83" s="469">
        <v>7016149</v>
      </c>
      <c r="F83" s="358">
        <v>7016656</v>
      </c>
      <c r="G83" s="358">
        <v>7070197</v>
      </c>
      <c r="H83" s="358">
        <v>7021289</v>
      </c>
      <c r="I83" s="309">
        <v>6998753</v>
      </c>
      <c r="J83" s="309">
        <v>7364641</v>
      </c>
      <c r="K83" s="150">
        <v>6815914</v>
      </c>
    </row>
    <row r="84" spans="2:11" s="12" customFormat="1">
      <c r="B84" s="77"/>
      <c r="C84" s="77"/>
    </row>
    <row r="85" spans="2:11" s="12" customFormat="1">
      <c r="B85" s="35" t="s">
        <v>257</v>
      </c>
      <c r="C85" s="35"/>
      <c r="D85" s="37"/>
      <c r="E85" s="37"/>
      <c r="F85" s="37"/>
    </row>
    <row r="86" spans="2:11" s="65" customFormat="1">
      <c r="B86" s="54"/>
      <c r="C86" s="54"/>
      <c r="D86" s="54"/>
      <c r="E86" s="54"/>
      <c r="F86" s="54"/>
    </row>
    <row r="87" spans="2:11" s="37" customFormat="1">
      <c r="B87" s="9" t="s">
        <v>242</v>
      </c>
      <c r="C87" s="151">
        <v>2015</v>
      </c>
      <c r="D87" s="151">
        <v>2016</v>
      </c>
      <c r="E87" s="151">
        <v>2017</v>
      </c>
      <c r="F87" s="151">
        <v>2018</v>
      </c>
      <c r="G87" s="151">
        <v>2019</v>
      </c>
      <c r="H87" s="151">
        <v>2020</v>
      </c>
      <c r="I87" s="151">
        <v>2021</v>
      </c>
      <c r="J87" s="151">
        <v>2022</v>
      </c>
      <c r="K87" s="151">
        <v>2023</v>
      </c>
    </row>
    <row r="88" spans="2:11" s="54" customFormat="1">
      <c r="B88" s="9" t="s">
        <v>243</v>
      </c>
      <c r="C88" s="420">
        <v>533157</v>
      </c>
      <c r="D88" s="420">
        <v>531768</v>
      </c>
      <c r="E88" s="420">
        <v>532454</v>
      </c>
      <c r="F88" s="304">
        <v>537200</v>
      </c>
      <c r="G88" s="304">
        <v>547921</v>
      </c>
      <c r="H88" s="420">
        <v>552542</v>
      </c>
      <c r="I88" s="422">
        <v>556799</v>
      </c>
      <c r="J88" s="422">
        <v>558705</v>
      </c>
      <c r="K88" s="422">
        <v>566753</v>
      </c>
    </row>
    <row r="89" spans="2:11" s="54" customFormat="1">
      <c r="B89" s="9" t="s">
        <v>244</v>
      </c>
      <c r="C89" s="420">
        <v>2755330</v>
      </c>
      <c r="D89" s="420">
        <v>2737254</v>
      </c>
      <c r="E89" s="420">
        <v>2728364</v>
      </c>
      <c r="F89" s="304">
        <v>2738417</v>
      </c>
      <c r="G89" s="304">
        <v>2773049</v>
      </c>
      <c r="H89" s="420">
        <v>2797008</v>
      </c>
      <c r="I89" s="422">
        <v>2817081</v>
      </c>
      <c r="J89" s="422">
        <v>2830882</v>
      </c>
      <c r="K89" s="422">
        <v>2830566</v>
      </c>
    </row>
    <row r="90" spans="2:11" s="54" customFormat="1">
      <c r="B90" s="9" t="s">
        <v>245</v>
      </c>
      <c r="C90" s="420">
        <v>2347508</v>
      </c>
      <c r="D90" s="420">
        <v>2323854</v>
      </c>
      <c r="E90" s="420">
        <v>2304806</v>
      </c>
      <c r="F90" s="304">
        <v>2296371</v>
      </c>
      <c r="G90" s="304">
        <v>2299477</v>
      </c>
      <c r="H90" s="420">
        <v>2304370</v>
      </c>
      <c r="I90" s="422">
        <v>2306688</v>
      </c>
      <c r="J90" s="422">
        <v>2307628</v>
      </c>
      <c r="K90" s="422">
        <v>2278769</v>
      </c>
    </row>
    <row r="91" spans="2:11" s="54" customFormat="1">
      <c r="B91" s="9" t="s">
        <v>246</v>
      </c>
      <c r="C91" s="420">
        <v>1229416</v>
      </c>
      <c r="D91" s="420">
        <v>1217252</v>
      </c>
      <c r="E91" s="420">
        <v>1206273</v>
      </c>
      <c r="F91" s="304">
        <v>1200454</v>
      </c>
      <c r="G91" s="304">
        <v>1197481</v>
      </c>
      <c r="H91" s="420">
        <v>1193484</v>
      </c>
      <c r="I91" s="422">
        <v>1187989</v>
      </c>
      <c r="J91" s="422">
        <v>1182028</v>
      </c>
      <c r="K91" s="422">
        <v>1158928</v>
      </c>
    </row>
    <row r="92" spans="2:11" s="54" customFormat="1">
      <c r="B92" s="9" t="s">
        <v>247</v>
      </c>
      <c r="C92" s="420">
        <v>5635995</v>
      </c>
      <c r="D92" s="420">
        <v>5592876</v>
      </c>
      <c r="E92" s="420">
        <v>5565624</v>
      </c>
      <c r="F92" s="304">
        <v>5571988</v>
      </c>
      <c r="G92" s="304">
        <v>5620447</v>
      </c>
      <c r="H92" s="420">
        <v>5653920</v>
      </c>
      <c r="I92" s="422">
        <v>5680568</v>
      </c>
      <c r="J92" s="422">
        <v>5697215</v>
      </c>
      <c r="K92" s="422">
        <v>5676088</v>
      </c>
    </row>
    <row r="93" spans="2:11" s="54" customFormat="1">
      <c r="B93" s="9" t="s">
        <v>248</v>
      </c>
      <c r="C93" s="421">
        <v>6865411</v>
      </c>
      <c r="D93" s="421">
        <v>6810128</v>
      </c>
      <c r="E93" s="421">
        <v>6771897</v>
      </c>
      <c r="F93" s="305">
        <v>6772442</v>
      </c>
      <c r="G93" s="305">
        <v>6817928</v>
      </c>
      <c r="H93" s="421">
        <v>6847404</v>
      </c>
      <c r="I93" s="423">
        <v>6868557</v>
      </c>
      <c r="J93" s="423">
        <v>6879243</v>
      </c>
      <c r="K93" s="423">
        <v>6835016</v>
      </c>
    </row>
    <row r="94" spans="2:11" s="54" customFormat="1"/>
    <row r="95" spans="2:11" s="54" customFormat="1" ht="15.75">
      <c r="B95" s="171" t="s">
        <v>258</v>
      </c>
      <c r="C95" s="35"/>
    </row>
    <row r="96" spans="2:11" s="54" customFormat="1"/>
    <row r="97" spans="2:30" s="54" customFormat="1">
      <c r="B97" s="87" t="s">
        <v>22</v>
      </c>
      <c r="C97" s="151">
        <v>2015</v>
      </c>
      <c r="D97" s="151">
        <v>2016</v>
      </c>
      <c r="E97" s="151">
        <v>2017</v>
      </c>
      <c r="F97" s="151">
        <v>2018</v>
      </c>
      <c r="G97" s="151">
        <v>2019</v>
      </c>
      <c r="H97" s="151">
        <v>2020</v>
      </c>
      <c r="I97" s="151">
        <v>2021</v>
      </c>
      <c r="J97" s="151">
        <v>2022</v>
      </c>
      <c r="K97" s="151">
        <v>2023</v>
      </c>
    </row>
    <row r="98" spans="2:30" s="54" customFormat="1">
      <c r="B98" s="9" t="s">
        <v>36</v>
      </c>
      <c r="C98" s="153">
        <v>0.95945284409657938</v>
      </c>
      <c r="D98" s="153">
        <v>0.9417433918550947</v>
      </c>
      <c r="E98" s="153">
        <v>0.95339503506406187</v>
      </c>
      <c r="F98" s="153">
        <v>0.96111876396128071</v>
      </c>
      <c r="G98" s="153">
        <v>0.95207520792230993</v>
      </c>
      <c r="H98" s="153">
        <v>0.94613984095326686</v>
      </c>
      <c r="I98" s="153">
        <v>0.88145632445460576</v>
      </c>
      <c r="J98" s="153">
        <v>0.96434612183531565</v>
      </c>
      <c r="K98" s="153">
        <f>K78/K88</f>
        <v>0.89256695597553082</v>
      </c>
    </row>
    <row r="99" spans="2:30" s="54" customFormat="1">
      <c r="B99" s="9" t="s">
        <v>92</v>
      </c>
      <c r="C99" s="153">
        <v>1.109954524503417</v>
      </c>
      <c r="D99" s="153">
        <v>1.1138988197660868</v>
      </c>
      <c r="E99" s="153">
        <v>1.0994328469368457</v>
      </c>
      <c r="F99" s="153">
        <v>1.0868260750645355</v>
      </c>
      <c r="G99" s="153">
        <v>1.071383520449873</v>
      </c>
      <c r="H99" s="153">
        <v>1.0489326451694096</v>
      </c>
      <c r="I99" s="153">
        <v>1.0334693961586479</v>
      </c>
      <c r="J99" s="153">
        <v>1.0477028007525571</v>
      </c>
      <c r="K99" s="153">
        <f t="shared" ref="K99:K103" si="1">K79/K89</f>
        <v>1.0079083123304668</v>
      </c>
    </row>
    <row r="100" spans="2:30" s="54" customFormat="1">
      <c r="B100" s="9" t="s">
        <v>26</v>
      </c>
      <c r="C100" s="153">
        <v>1.0632325853628615</v>
      </c>
      <c r="D100" s="153">
        <v>1.0668049713966541</v>
      </c>
      <c r="E100" s="153">
        <v>1.0743299002171984</v>
      </c>
      <c r="F100" s="153">
        <v>1.0881033596052205</v>
      </c>
      <c r="G100" s="153">
        <v>1.1034161246231209</v>
      </c>
      <c r="H100" s="153">
        <v>1.0915234966606926</v>
      </c>
      <c r="I100" s="153">
        <v>1.0885477359746962</v>
      </c>
      <c r="J100" s="153">
        <v>1.1508323698620402</v>
      </c>
      <c r="K100" s="153">
        <f t="shared" si="1"/>
        <v>1.038709496223619</v>
      </c>
    </row>
    <row r="101" spans="2:30" s="54" customFormat="1">
      <c r="B101" s="9" t="s">
        <v>27</v>
      </c>
      <c r="C101" s="153">
        <v>0.8325741652947416</v>
      </c>
      <c r="D101" s="153">
        <v>0.85156072859194321</v>
      </c>
      <c r="E101" s="153">
        <v>0.85613704360455722</v>
      </c>
      <c r="F101" s="153">
        <v>0.85423598072062734</v>
      </c>
      <c r="G101" s="153">
        <v>0.86870355354281192</v>
      </c>
      <c r="H101" s="153">
        <v>0.87924094499800587</v>
      </c>
      <c r="I101" s="153">
        <v>0.91385694648687821</v>
      </c>
      <c r="J101" s="153">
        <v>1.0187914330286592</v>
      </c>
      <c r="K101" s="153">
        <f t="shared" si="1"/>
        <v>0.94062702773597673</v>
      </c>
    </row>
    <row r="102" spans="2:30" s="54" customFormat="1">
      <c r="B102" s="9" t="s">
        <v>240</v>
      </c>
      <c r="C102" s="153">
        <v>1.076256632591051</v>
      </c>
      <c r="D102" s="153">
        <v>1.0779627511856154</v>
      </c>
      <c r="E102" s="153">
        <v>1.0750661561039696</v>
      </c>
      <c r="F102" s="153">
        <v>1.0752329330213921</v>
      </c>
      <c r="G102" s="153">
        <v>1.072857906141629</v>
      </c>
      <c r="H102" s="153">
        <v>1.0562457551574838</v>
      </c>
      <c r="I102" s="153">
        <v>1.0409348149692073</v>
      </c>
      <c r="J102" s="153">
        <v>1.0813004248567064</v>
      </c>
      <c r="K102" s="153">
        <f t="shared" si="1"/>
        <v>1.0087572638056352</v>
      </c>
    </row>
    <row r="103" spans="2:30" s="54" customFormat="1">
      <c r="B103" s="9" t="s">
        <v>8</v>
      </c>
      <c r="C103" s="116">
        <v>1.0326194600731113</v>
      </c>
      <c r="D103" s="116">
        <v>1.0374953304842434</v>
      </c>
      <c r="E103" s="116">
        <v>1.0360684753474543</v>
      </c>
      <c r="F103" s="116">
        <v>1.0360599618276538</v>
      </c>
      <c r="G103" s="116">
        <v>1.0370008307509262</v>
      </c>
      <c r="H103" s="116">
        <v>1.0253942954147295</v>
      </c>
      <c r="I103" s="116">
        <v>1.0189553642781155</v>
      </c>
      <c r="J103" s="116">
        <v>1.0705597985127142</v>
      </c>
      <c r="K103" s="116">
        <f t="shared" si="1"/>
        <v>0.99720527355020094</v>
      </c>
    </row>
    <row r="104" spans="2:30" s="54" customFormat="1">
      <c r="B104" s="44"/>
      <c r="C104" s="77"/>
      <c r="D104" s="77"/>
      <c r="E104" s="77"/>
      <c r="F104" s="36"/>
    </row>
    <row r="105" spans="2:30" s="54" customFormat="1">
      <c r="B105" s="88"/>
      <c r="C105" s="631"/>
      <c r="D105" s="631"/>
      <c r="E105" s="631"/>
      <c r="F105" s="631"/>
    </row>
    <row r="106" spans="2:30" s="54" customFormat="1" ht="15.75">
      <c r="B106" s="171" t="s">
        <v>259</v>
      </c>
      <c r="C106" s="81"/>
      <c r="D106" s="81"/>
      <c r="E106" s="76"/>
      <c r="F106" s="75"/>
    </row>
    <row r="107" spans="2:30" s="12" customFormat="1">
      <c r="B107" s="89"/>
      <c r="C107" s="16"/>
      <c r="D107" s="16"/>
      <c r="E107" s="16"/>
      <c r="F107" s="16"/>
    </row>
    <row r="108" spans="2:30" s="75" customFormat="1">
      <c r="B108" s="35" t="s">
        <v>33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2:30" s="12" customFormat="1">
      <c r="B109" s="1"/>
      <c r="C109" s="154"/>
      <c r="D109" s="154"/>
      <c r="E109" s="154"/>
      <c r="F109" s="154"/>
      <c r="G109" s="154"/>
      <c r="H109" s="154"/>
      <c r="I109" s="154"/>
      <c r="J109" s="154"/>
      <c r="K109" s="42"/>
    </row>
    <row r="110" spans="2:30" s="12" customFormat="1">
      <c r="B110" s="630" t="s">
        <v>30</v>
      </c>
      <c r="C110" s="629">
        <v>2015</v>
      </c>
      <c r="D110" s="629"/>
      <c r="E110" s="629">
        <v>2016</v>
      </c>
      <c r="F110" s="629"/>
      <c r="G110" s="629">
        <v>2017</v>
      </c>
      <c r="H110" s="629"/>
      <c r="I110" s="629">
        <v>2018</v>
      </c>
      <c r="J110" s="629"/>
      <c r="K110" s="629">
        <v>2019</v>
      </c>
      <c r="L110" s="629"/>
      <c r="M110" s="629">
        <v>2020</v>
      </c>
      <c r="N110" s="629"/>
      <c r="O110" s="627">
        <v>2021</v>
      </c>
      <c r="P110" s="628"/>
      <c r="Q110" s="627">
        <v>2022</v>
      </c>
      <c r="R110" s="628"/>
      <c r="S110" s="627">
        <v>2023</v>
      </c>
      <c r="T110" s="628"/>
      <c r="U110" s="83"/>
      <c r="V110" s="83"/>
      <c r="W110" s="83"/>
      <c r="X110" s="83"/>
    </row>
    <row r="111" spans="2:30" s="12" customFormat="1">
      <c r="B111" s="630"/>
      <c r="C111" s="155" t="s">
        <v>34</v>
      </c>
      <c r="D111" s="155" t="s">
        <v>35</v>
      </c>
      <c r="E111" s="155" t="s">
        <v>34</v>
      </c>
      <c r="F111" s="155" t="s">
        <v>35</v>
      </c>
      <c r="G111" s="155" t="s">
        <v>34</v>
      </c>
      <c r="H111" s="155" t="s">
        <v>35</v>
      </c>
      <c r="I111" s="155" t="s">
        <v>34</v>
      </c>
      <c r="J111" s="155" t="s">
        <v>35</v>
      </c>
      <c r="K111" s="155" t="s">
        <v>34</v>
      </c>
      <c r="L111" s="155" t="s">
        <v>35</v>
      </c>
      <c r="M111" s="155" t="s">
        <v>34</v>
      </c>
      <c r="N111" s="155" t="s">
        <v>35</v>
      </c>
      <c r="O111" s="155" t="s">
        <v>34</v>
      </c>
      <c r="P111" s="155" t="s">
        <v>35</v>
      </c>
      <c r="Q111" s="155" t="s">
        <v>34</v>
      </c>
      <c r="R111" s="155" t="s">
        <v>35</v>
      </c>
      <c r="S111" s="155" t="s">
        <v>34</v>
      </c>
      <c r="T111" s="155" t="s">
        <v>35</v>
      </c>
      <c r="U111" s="83"/>
      <c r="V111" s="83"/>
      <c r="W111" s="83"/>
      <c r="X111" s="83"/>
    </row>
    <row r="112" spans="2:30" s="12" customFormat="1">
      <c r="B112" s="416" t="s">
        <v>24</v>
      </c>
      <c r="C112" s="308">
        <v>376641</v>
      </c>
      <c r="D112" s="308">
        <v>356583</v>
      </c>
      <c r="E112" s="308">
        <v>369230</v>
      </c>
      <c r="F112" s="308">
        <v>349605</v>
      </c>
      <c r="G112" s="308">
        <v>370758</v>
      </c>
      <c r="H112" s="308">
        <v>353225</v>
      </c>
      <c r="I112" s="308">
        <v>373878</v>
      </c>
      <c r="J112" s="308">
        <v>355838</v>
      </c>
      <c r="K112" s="308">
        <v>373588</v>
      </c>
      <c r="L112" s="308">
        <v>356217</v>
      </c>
      <c r="M112" s="308">
        <v>371553</v>
      </c>
      <c r="N112" s="308">
        <v>355219</v>
      </c>
      <c r="O112" s="308">
        <v>352297</v>
      </c>
      <c r="P112" s="308">
        <v>338020</v>
      </c>
      <c r="Q112" s="308">
        <v>378294</v>
      </c>
      <c r="R112" s="308">
        <v>364926</v>
      </c>
      <c r="S112" s="308">
        <v>378294</v>
      </c>
      <c r="T112" s="308">
        <v>364926</v>
      </c>
      <c r="U112" s="83"/>
      <c r="V112" s="83"/>
      <c r="W112" s="83"/>
      <c r="X112" s="83"/>
      <c r="Y112" s="83"/>
      <c r="Z112" s="83"/>
      <c r="AA112" s="83"/>
      <c r="AC112" s="443"/>
    </row>
    <row r="113" spans="2:29" s="12" customFormat="1">
      <c r="B113" s="416" t="s">
        <v>25</v>
      </c>
      <c r="C113" s="308">
        <v>2323841</v>
      </c>
      <c r="D113" s="308">
        <v>2155377</v>
      </c>
      <c r="E113" s="308">
        <v>2303750</v>
      </c>
      <c r="F113" s="308">
        <v>2144488</v>
      </c>
      <c r="G113" s="308">
        <v>2258593</v>
      </c>
      <c r="H113" s="308">
        <v>2093112</v>
      </c>
      <c r="I113" s="308">
        <v>2232334</v>
      </c>
      <c r="J113" s="308">
        <v>2071499</v>
      </c>
      <c r="K113" s="308">
        <v>2215231</v>
      </c>
      <c r="L113" s="308">
        <v>2048757</v>
      </c>
      <c r="M113" s="308">
        <v>2179612</v>
      </c>
      <c r="N113" s="308">
        <v>2013930</v>
      </c>
      <c r="O113" s="308">
        <v>2175582</v>
      </c>
      <c r="P113" s="308">
        <v>2015144</v>
      </c>
      <c r="Q113" s="308">
        <v>2142148</v>
      </c>
      <c r="R113" s="308">
        <v>1998315</v>
      </c>
      <c r="S113" s="308">
        <v>2142148</v>
      </c>
      <c r="T113" s="308">
        <v>1998315</v>
      </c>
      <c r="U113" s="83"/>
      <c r="V113" s="83"/>
      <c r="W113" s="83"/>
      <c r="X113" s="83"/>
      <c r="Y113" s="83"/>
      <c r="Z113" s="83"/>
      <c r="AA113" s="83"/>
      <c r="AC113" s="443"/>
    </row>
    <row r="114" spans="2:29" s="12" customFormat="1">
      <c r="B114" s="416" t="s">
        <v>26</v>
      </c>
      <c r="C114" s="308">
        <v>1737922</v>
      </c>
      <c r="D114" s="308">
        <v>1720547</v>
      </c>
      <c r="E114" s="308">
        <v>1730296</v>
      </c>
      <c r="F114" s="308">
        <v>1697903</v>
      </c>
      <c r="G114" s="308">
        <v>1731674</v>
      </c>
      <c r="H114" s="308">
        <v>1692919</v>
      </c>
      <c r="I114" s="308">
        <v>1752479</v>
      </c>
      <c r="J114" s="308">
        <v>1709312</v>
      </c>
      <c r="K114" s="308">
        <v>1781336</v>
      </c>
      <c r="L114" s="308">
        <v>1737447</v>
      </c>
      <c r="M114" s="308">
        <v>1763033</v>
      </c>
      <c r="N114" s="308">
        <v>1711000</v>
      </c>
      <c r="O114" s="308">
        <v>1769802</v>
      </c>
      <c r="P114" s="308">
        <v>1714796</v>
      </c>
      <c r="Q114" s="308">
        <v>1736089</v>
      </c>
      <c r="R114" s="308">
        <v>1668493</v>
      </c>
      <c r="S114" s="308">
        <v>1736089</v>
      </c>
      <c r="T114" s="308">
        <v>1668493</v>
      </c>
      <c r="U114" s="83"/>
      <c r="V114" s="83"/>
      <c r="W114" s="83"/>
      <c r="X114" s="83"/>
      <c r="Y114" s="83"/>
      <c r="Z114" s="83"/>
      <c r="AA114" s="83"/>
      <c r="AC114" s="443"/>
    </row>
    <row r="115" spans="2:29" s="12" customFormat="1">
      <c r="B115" s="416" t="s">
        <v>27</v>
      </c>
      <c r="C115" s="308">
        <v>628251</v>
      </c>
      <c r="D115" s="308">
        <v>720555</v>
      </c>
      <c r="E115" s="308">
        <v>639231</v>
      </c>
      <c r="F115" s="308">
        <v>729944</v>
      </c>
      <c r="G115" s="308">
        <v>647726</v>
      </c>
      <c r="H115" s="308">
        <v>724970</v>
      </c>
      <c r="I115" s="308">
        <v>649982</v>
      </c>
      <c r="J115" s="308">
        <v>721232</v>
      </c>
      <c r="K115" s="308">
        <v>667824</v>
      </c>
      <c r="L115" s="308">
        <v>733513</v>
      </c>
      <c r="M115" s="308">
        <v>673080</v>
      </c>
      <c r="N115" s="308">
        <v>729237</v>
      </c>
      <c r="O115" s="308">
        <v>694848</v>
      </c>
      <c r="P115" s="308">
        <v>759506</v>
      </c>
      <c r="Q115" s="308">
        <v>695425</v>
      </c>
      <c r="R115" s="308">
        <v>762383</v>
      </c>
      <c r="S115" s="308">
        <v>695425</v>
      </c>
      <c r="T115" s="308">
        <v>762383</v>
      </c>
      <c r="U115" s="83"/>
      <c r="V115" s="83"/>
      <c r="W115" s="83"/>
      <c r="X115" s="83"/>
      <c r="Y115" s="83"/>
      <c r="Z115" s="83"/>
      <c r="AA115" s="83"/>
      <c r="AC115" s="443"/>
    </row>
    <row r="116" spans="2:29" s="12" customFormat="1">
      <c r="B116" s="416" t="s">
        <v>240</v>
      </c>
      <c r="C116" s="308">
        <v>4438404</v>
      </c>
      <c r="D116" s="308">
        <v>4232507</v>
      </c>
      <c r="E116" s="308">
        <v>4403276</v>
      </c>
      <c r="F116" s="308">
        <v>4191996</v>
      </c>
      <c r="G116" s="308">
        <v>4361025</v>
      </c>
      <c r="H116" s="308">
        <v>4139256</v>
      </c>
      <c r="I116" s="308">
        <v>4358691</v>
      </c>
      <c r="J116" s="308">
        <v>4136649</v>
      </c>
      <c r="K116" s="308">
        <v>4370155</v>
      </c>
      <c r="L116" s="308">
        <v>4142421</v>
      </c>
      <c r="M116" s="308">
        <v>4314198</v>
      </c>
      <c r="N116" s="308">
        <v>4080149</v>
      </c>
      <c r="O116" s="308">
        <v>4297681</v>
      </c>
      <c r="P116" s="308">
        <v>4067960</v>
      </c>
      <c r="Q116" s="308">
        <v>4256531</v>
      </c>
      <c r="R116" s="308">
        <v>4031734</v>
      </c>
      <c r="S116" s="308">
        <v>4256531</v>
      </c>
      <c r="T116" s="308">
        <v>4031734</v>
      </c>
      <c r="U116" s="83"/>
      <c r="V116" s="83"/>
      <c r="W116" s="83"/>
      <c r="X116" s="83"/>
      <c r="Y116" s="83"/>
      <c r="Z116" s="83"/>
      <c r="AA116" s="83"/>
      <c r="AC116" s="443"/>
    </row>
    <row r="117" spans="2:29" s="12" customFormat="1">
      <c r="B117" s="2" t="s">
        <v>8</v>
      </c>
      <c r="C117" s="309">
        <v>5066655</v>
      </c>
      <c r="D117" s="309">
        <v>4953062</v>
      </c>
      <c r="E117" s="309">
        <v>5042507</v>
      </c>
      <c r="F117" s="309">
        <v>4921940</v>
      </c>
      <c r="G117" s="309">
        <v>5008751</v>
      </c>
      <c r="H117" s="309">
        <v>4864226</v>
      </c>
      <c r="I117" s="309">
        <v>5008673</v>
      </c>
      <c r="J117" s="309">
        <v>4857881</v>
      </c>
      <c r="K117" s="309">
        <v>5037979</v>
      </c>
      <c r="L117" s="309">
        <v>4875934</v>
      </c>
      <c r="M117" s="309">
        <v>4987278</v>
      </c>
      <c r="N117" s="309">
        <v>4809386</v>
      </c>
      <c r="O117" s="309">
        <v>4992529</v>
      </c>
      <c r="P117" s="309">
        <v>4827466</v>
      </c>
      <c r="Q117" s="309">
        <v>4951956</v>
      </c>
      <c r="R117" s="309">
        <v>4794117</v>
      </c>
      <c r="S117" s="309">
        <v>4951956</v>
      </c>
      <c r="T117" s="309">
        <v>4794117</v>
      </c>
      <c r="U117" s="83"/>
      <c r="V117" s="83"/>
      <c r="W117" s="83"/>
      <c r="X117" s="83"/>
      <c r="Y117" s="83"/>
      <c r="Z117" s="83"/>
      <c r="AA117" s="83"/>
      <c r="AC117" s="443"/>
    </row>
    <row r="118" spans="2:29" s="12" customFormat="1">
      <c r="B118" s="4"/>
      <c r="C118" s="157"/>
      <c r="D118" s="157"/>
      <c r="E118" s="157"/>
      <c r="F118" s="157"/>
      <c r="G118" s="157"/>
      <c r="H118" s="157"/>
      <c r="I118" s="158"/>
      <c r="J118" s="60"/>
      <c r="K118" s="42"/>
      <c r="T118" s="443"/>
    </row>
    <row r="119" spans="2:29" s="12" customFormat="1">
      <c r="B119" s="35" t="s">
        <v>241</v>
      </c>
      <c r="C119" s="154"/>
      <c r="D119" s="154"/>
      <c r="E119" s="154"/>
      <c r="F119" s="154"/>
      <c r="G119" s="154"/>
      <c r="H119" s="154"/>
      <c r="I119" s="154"/>
      <c r="J119" s="154"/>
      <c r="K119" s="42"/>
    </row>
    <row r="120" spans="2:29" s="12" customFormat="1">
      <c r="B120" s="63"/>
      <c r="C120" s="159"/>
      <c r="D120" s="159"/>
      <c r="E120" s="159"/>
      <c r="F120" s="159"/>
      <c r="G120" s="159"/>
      <c r="H120" s="159"/>
      <c r="I120" s="159"/>
      <c r="J120" s="159"/>
      <c r="K120" s="42"/>
    </row>
    <row r="121" spans="2:29" s="12" customFormat="1">
      <c r="B121" s="630" t="s">
        <v>242</v>
      </c>
      <c r="C121" s="629">
        <v>2015</v>
      </c>
      <c r="D121" s="629"/>
      <c r="E121" s="629">
        <v>2016</v>
      </c>
      <c r="F121" s="629"/>
      <c r="G121" s="629">
        <v>2017</v>
      </c>
      <c r="H121" s="629"/>
      <c r="I121" s="629">
        <v>2018</v>
      </c>
      <c r="J121" s="629"/>
      <c r="K121" s="629">
        <v>2019</v>
      </c>
      <c r="L121" s="629"/>
      <c r="M121" s="629">
        <v>2020</v>
      </c>
      <c r="N121" s="629"/>
      <c r="O121" s="627">
        <v>2021</v>
      </c>
      <c r="P121" s="628"/>
      <c r="Q121" s="627">
        <v>2022</v>
      </c>
      <c r="R121" s="628"/>
      <c r="S121" s="627">
        <v>2023</v>
      </c>
      <c r="T121" s="628"/>
      <c r="U121" s="443"/>
      <c r="V121" s="443"/>
      <c r="W121" s="443"/>
      <c r="X121" s="443"/>
    </row>
    <row r="122" spans="2:29" s="12" customFormat="1">
      <c r="B122" s="630"/>
      <c r="C122" s="155" t="s">
        <v>34</v>
      </c>
      <c r="D122" s="155" t="s">
        <v>35</v>
      </c>
      <c r="E122" s="155" t="s">
        <v>34</v>
      </c>
      <c r="F122" s="155" t="s">
        <v>35</v>
      </c>
      <c r="G122" s="155" t="s">
        <v>34</v>
      </c>
      <c r="H122" s="155" t="s">
        <v>35</v>
      </c>
      <c r="I122" s="155" t="s">
        <v>34</v>
      </c>
      <c r="J122" s="155" t="s">
        <v>35</v>
      </c>
      <c r="K122" s="155" t="s">
        <v>34</v>
      </c>
      <c r="L122" s="155" t="s">
        <v>35</v>
      </c>
      <c r="M122" s="155" t="s">
        <v>34</v>
      </c>
      <c r="N122" s="155" t="s">
        <v>35</v>
      </c>
      <c r="O122" s="155" t="s">
        <v>34</v>
      </c>
      <c r="P122" s="155" t="s">
        <v>35</v>
      </c>
      <c r="Q122" s="155" t="s">
        <v>34</v>
      </c>
      <c r="R122" s="155" t="s">
        <v>35</v>
      </c>
      <c r="S122" s="155" t="s">
        <v>34</v>
      </c>
      <c r="T122" s="155" t="s">
        <v>35</v>
      </c>
      <c r="U122" s="443"/>
      <c r="V122" s="443"/>
      <c r="W122" s="443"/>
      <c r="X122" s="443"/>
    </row>
    <row r="123" spans="2:29" s="12" customFormat="1">
      <c r="B123" s="9" t="s">
        <v>243</v>
      </c>
      <c r="C123" s="308">
        <v>388837</v>
      </c>
      <c r="D123" s="308">
        <v>370395</v>
      </c>
      <c r="E123" s="308">
        <v>387709</v>
      </c>
      <c r="F123" s="308">
        <v>369460</v>
      </c>
      <c r="G123" s="308">
        <v>387996</v>
      </c>
      <c r="H123" s="308">
        <v>369833</v>
      </c>
      <c r="I123" s="156">
        <v>390648</v>
      </c>
      <c r="J123" s="156">
        <v>373224</v>
      </c>
      <c r="K123" s="156">
        <v>397230</v>
      </c>
      <c r="L123" s="156">
        <v>379800</v>
      </c>
      <c r="M123" s="308">
        <v>398924</v>
      </c>
      <c r="N123" s="308">
        <v>381649</v>
      </c>
      <c r="O123" s="308">
        <v>400853</v>
      </c>
      <c r="P123" s="308">
        <v>383566</v>
      </c>
      <c r="Q123" s="308">
        <v>401523</v>
      </c>
      <c r="R123" s="308">
        <v>384221</v>
      </c>
      <c r="S123" s="308">
        <v>400912</v>
      </c>
      <c r="T123" s="308">
        <v>383823</v>
      </c>
      <c r="V123" s="10"/>
      <c r="W123" s="10"/>
      <c r="X123" s="10"/>
      <c r="Y123" s="10"/>
      <c r="Z123" s="83"/>
      <c r="AA123" s="83"/>
    </row>
    <row r="124" spans="2:29" s="12" customFormat="1">
      <c r="B124" s="9" t="s">
        <v>244</v>
      </c>
      <c r="C124" s="308">
        <v>1985322</v>
      </c>
      <c r="D124" s="308">
        <v>1892887</v>
      </c>
      <c r="E124" s="308">
        <v>1971984</v>
      </c>
      <c r="F124" s="308">
        <v>1881201</v>
      </c>
      <c r="G124" s="308">
        <v>1965371</v>
      </c>
      <c r="H124" s="308">
        <v>1875316</v>
      </c>
      <c r="I124" s="156">
        <v>1969577</v>
      </c>
      <c r="J124" s="156">
        <v>1883480</v>
      </c>
      <c r="K124" s="156">
        <v>1992848</v>
      </c>
      <c r="L124" s="156">
        <v>1906350</v>
      </c>
      <c r="M124" s="308">
        <v>2000999</v>
      </c>
      <c r="N124" s="308">
        <v>1915136</v>
      </c>
      <c r="O124" s="308">
        <v>2010512</v>
      </c>
      <c r="P124" s="308">
        <v>1924872</v>
      </c>
      <c r="Q124" s="308">
        <v>2017658</v>
      </c>
      <c r="R124" s="308">
        <v>1932017</v>
      </c>
      <c r="S124" s="308">
        <v>2022029</v>
      </c>
      <c r="T124" s="308">
        <v>1936240</v>
      </c>
      <c r="U124" s="83"/>
      <c r="V124" s="83"/>
      <c r="W124" s="83"/>
      <c r="X124" s="83"/>
      <c r="Y124" s="83"/>
      <c r="Z124" s="83"/>
      <c r="AA124" s="83"/>
    </row>
    <row r="125" spans="2:29" s="12" customFormat="1">
      <c r="B125" s="9" t="s">
        <v>245</v>
      </c>
      <c r="C125" s="308">
        <v>1656396</v>
      </c>
      <c r="D125" s="308">
        <v>1583805</v>
      </c>
      <c r="E125" s="308">
        <v>1640134</v>
      </c>
      <c r="F125" s="308">
        <v>1568254</v>
      </c>
      <c r="G125" s="308">
        <v>1626679</v>
      </c>
      <c r="H125" s="308">
        <v>1555750</v>
      </c>
      <c r="I125" s="156">
        <v>1618663</v>
      </c>
      <c r="J125" s="156">
        <v>1551752</v>
      </c>
      <c r="K125" s="156">
        <v>1623381</v>
      </c>
      <c r="L125" s="156">
        <v>1556800</v>
      </c>
      <c r="M125" s="308">
        <v>1619874</v>
      </c>
      <c r="N125" s="308">
        <v>1552463</v>
      </c>
      <c r="O125" s="308">
        <v>1619428</v>
      </c>
      <c r="P125" s="308">
        <v>1551890</v>
      </c>
      <c r="Q125" s="308">
        <v>1619454</v>
      </c>
      <c r="R125" s="308">
        <v>1551847</v>
      </c>
      <c r="S125" s="308">
        <v>1620491</v>
      </c>
      <c r="T125" s="308">
        <v>1552730</v>
      </c>
      <c r="U125" s="83"/>
      <c r="V125" s="83"/>
      <c r="W125" s="83"/>
      <c r="X125" s="83"/>
      <c r="Y125" s="83"/>
      <c r="Z125" s="83"/>
      <c r="AA125" s="83"/>
    </row>
    <row r="126" spans="2:29" s="12" customFormat="1">
      <c r="B126" s="9" t="s">
        <v>246</v>
      </c>
      <c r="C126" s="308">
        <v>850682</v>
      </c>
      <c r="D126" s="308">
        <v>817237</v>
      </c>
      <c r="E126" s="308">
        <v>843618</v>
      </c>
      <c r="F126" s="308">
        <v>809937</v>
      </c>
      <c r="G126" s="308">
        <v>836825</v>
      </c>
      <c r="H126" s="308">
        <v>803240</v>
      </c>
      <c r="I126" s="156">
        <v>831887</v>
      </c>
      <c r="J126" s="156">
        <v>800795</v>
      </c>
      <c r="K126" s="156">
        <v>831655</v>
      </c>
      <c r="L126" s="156">
        <v>800786</v>
      </c>
      <c r="M126" s="308">
        <v>826035</v>
      </c>
      <c r="N126" s="308">
        <v>794105</v>
      </c>
      <c r="O126" s="308">
        <v>821680</v>
      </c>
      <c r="P126" s="308">
        <v>789530</v>
      </c>
      <c r="Q126" s="308">
        <v>817722</v>
      </c>
      <c r="R126" s="308">
        <v>785336</v>
      </c>
      <c r="S126" s="308">
        <v>814729</v>
      </c>
      <c r="T126" s="308">
        <v>782082</v>
      </c>
      <c r="U126" s="83"/>
      <c r="V126" s="83"/>
      <c r="W126" s="83"/>
      <c r="X126" s="83"/>
      <c r="Y126" s="83"/>
      <c r="Z126" s="83"/>
      <c r="AA126" s="83"/>
    </row>
    <row r="127" spans="2:29" s="12" customFormat="1">
      <c r="B127" s="9" t="s">
        <v>247</v>
      </c>
      <c r="C127" s="308">
        <v>4030555</v>
      </c>
      <c r="D127" s="308">
        <v>3847087</v>
      </c>
      <c r="E127" s="308">
        <v>3999827</v>
      </c>
      <c r="F127" s="308">
        <v>3818915</v>
      </c>
      <c r="G127" s="308">
        <v>3980046</v>
      </c>
      <c r="H127" s="308">
        <v>3800899</v>
      </c>
      <c r="I127" s="156">
        <v>3978888</v>
      </c>
      <c r="J127" s="156">
        <v>3808456</v>
      </c>
      <c r="K127" s="156">
        <v>4013459</v>
      </c>
      <c r="L127" s="156">
        <v>3842950</v>
      </c>
      <c r="M127" s="308">
        <v>4019797</v>
      </c>
      <c r="N127" s="308">
        <v>3849248</v>
      </c>
      <c r="O127" s="308">
        <v>4030793</v>
      </c>
      <c r="P127" s="308">
        <v>3860328</v>
      </c>
      <c r="Q127" s="308">
        <v>4038635</v>
      </c>
      <c r="R127" s="308">
        <v>3868085</v>
      </c>
      <c r="S127" s="308">
        <v>4043432</v>
      </c>
      <c r="T127" s="308">
        <v>3872793</v>
      </c>
      <c r="U127" s="83"/>
      <c r="V127" s="83"/>
      <c r="W127" s="83"/>
      <c r="X127" s="83"/>
      <c r="Y127" s="83"/>
      <c r="Z127" s="83"/>
      <c r="AA127" s="83"/>
    </row>
    <row r="128" spans="2:29" s="18" customFormat="1">
      <c r="B128" s="9" t="s">
        <v>248</v>
      </c>
      <c r="C128" s="309">
        <v>4881237</v>
      </c>
      <c r="D128" s="309">
        <v>4664324</v>
      </c>
      <c r="E128" s="309">
        <v>4843445</v>
      </c>
      <c r="F128" s="309">
        <v>4628852</v>
      </c>
      <c r="G128" s="309">
        <v>4816871</v>
      </c>
      <c r="H128" s="309">
        <v>4604139</v>
      </c>
      <c r="I128" s="150">
        <v>4810775</v>
      </c>
      <c r="J128" s="150">
        <v>4609251</v>
      </c>
      <c r="K128" s="150">
        <v>4845114</v>
      </c>
      <c r="L128" s="150">
        <v>4643736</v>
      </c>
      <c r="M128" s="309">
        <v>4845832</v>
      </c>
      <c r="N128" s="309">
        <v>4643353</v>
      </c>
      <c r="O128" s="309">
        <v>4852473</v>
      </c>
      <c r="P128" s="309">
        <v>4649858</v>
      </c>
      <c r="Q128" s="309">
        <v>4856357</v>
      </c>
      <c r="R128" s="309">
        <v>4653421</v>
      </c>
      <c r="S128" s="309">
        <v>4858161</v>
      </c>
      <c r="T128" s="309">
        <v>4654875</v>
      </c>
      <c r="U128" s="83"/>
      <c r="V128" s="83"/>
      <c r="W128" s="83"/>
      <c r="X128" s="83"/>
      <c r="Y128" s="83"/>
      <c r="Z128" s="83"/>
      <c r="AA128" s="83"/>
    </row>
    <row r="129" spans="2:27" s="12" customFormat="1">
      <c r="B129" s="54"/>
      <c r="C129" s="159"/>
      <c r="D129" s="159"/>
      <c r="E129" s="159"/>
      <c r="F129" s="159"/>
      <c r="G129" s="159"/>
      <c r="H129" s="159"/>
      <c r="I129" s="159"/>
      <c r="J129" s="159"/>
      <c r="K129" s="42"/>
    </row>
    <row r="130" spans="2:27" s="12" customFormat="1">
      <c r="B130" s="68"/>
      <c r="C130" s="159"/>
      <c r="D130" s="159"/>
      <c r="E130" s="159"/>
      <c r="F130" s="159"/>
      <c r="G130" s="159"/>
      <c r="H130" s="159"/>
      <c r="I130" s="159"/>
      <c r="J130" s="159"/>
      <c r="K130" s="42"/>
    </row>
    <row r="131" spans="2:27" s="12" customFormat="1" ht="15.75">
      <c r="B131" s="171" t="s">
        <v>260</v>
      </c>
      <c r="C131" s="159"/>
      <c r="D131" s="159"/>
      <c r="E131" s="159"/>
      <c r="F131" s="159"/>
      <c r="G131" s="159"/>
      <c r="H131" s="159"/>
      <c r="I131" s="159"/>
      <c r="J131" s="159"/>
      <c r="K131" s="42"/>
    </row>
    <row r="132" spans="2:27" s="12" customFormat="1">
      <c r="B132" s="68"/>
      <c r="C132" s="159"/>
      <c r="D132" s="159"/>
      <c r="E132" s="159"/>
      <c r="F132" s="159"/>
      <c r="G132" s="159"/>
      <c r="H132" s="159"/>
      <c r="I132" s="159"/>
      <c r="J132" s="159"/>
      <c r="K132" s="42"/>
    </row>
    <row r="133" spans="2:27" s="12" customFormat="1">
      <c r="B133" s="630" t="s">
        <v>30</v>
      </c>
      <c r="C133" s="629">
        <v>2015</v>
      </c>
      <c r="D133" s="629"/>
      <c r="E133" s="629">
        <v>2016</v>
      </c>
      <c r="F133" s="629"/>
      <c r="G133" s="629">
        <v>2017</v>
      </c>
      <c r="H133" s="629"/>
      <c r="I133" s="629">
        <v>2018</v>
      </c>
      <c r="J133" s="629"/>
      <c r="K133" s="629">
        <v>2019</v>
      </c>
      <c r="L133" s="629"/>
      <c r="M133" s="629">
        <v>2020</v>
      </c>
      <c r="N133" s="629"/>
      <c r="O133" s="627">
        <v>2021</v>
      </c>
      <c r="P133" s="628"/>
      <c r="Q133" s="627">
        <v>2022</v>
      </c>
      <c r="R133" s="628"/>
      <c r="S133" s="627">
        <v>2023</v>
      </c>
      <c r="T133" s="628"/>
    </row>
    <row r="134" spans="2:27" s="12" customFormat="1">
      <c r="B134" s="630"/>
      <c r="C134" s="155" t="s">
        <v>34</v>
      </c>
      <c r="D134" s="155" t="s">
        <v>35</v>
      </c>
      <c r="E134" s="155" t="s">
        <v>34</v>
      </c>
      <c r="F134" s="155" t="s">
        <v>35</v>
      </c>
      <c r="G134" s="155" t="s">
        <v>34</v>
      </c>
      <c r="H134" s="155" t="s">
        <v>35</v>
      </c>
      <c r="I134" s="155" t="s">
        <v>34</v>
      </c>
      <c r="J134" s="155" t="s">
        <v>35</v>
      </c>
      <c r="K134" s="155" t="s">
        <v>34</v>
      </c>
      <c r="L134" s="155" t="s">
        <v>35</v>
      </c>
      <c r="M134" s="155" t="s">
        <v>34</v>
      </c>
      <c r="N134" s="155" t="s">
        <v>35</v>
      </c>
      <c r="O134" s="155" t="s">
        <v>34</v>
      </c>
      <c r="P134" s="155" t="s">
        <v>35</v>
      </c>
      <c r="Q134" s="155" t="s">
        <v>34</v>
      </c>
      <c r="R134" s="155" t="s">
        <v>35</v>
      </c>
      <c r="S134" s="155" t="s">
        <v>34</v>
      </c>
      <c r="T134" s="155" t="s">
        <v>35</v>
      </c>
    </row>
    <row r="135" spans="2:27" s="12" customFormat="1">
      <c r="B135" s="9" t="s">
        <v>36</v>
      </c>
      <c r="C135" s="153">
        <v>0.96863467211196463</v>
      </c>
      <c r="D135" s="153">
        <v>0.96271007977969469</v>
      </c>
      <c r="E135" s="153">
        <v>0.9523379648138165</v>
      </c>
      <c r="F135" s="153">
        <v>0.94625940561901156</v>
      </c>
      <c r="G135" s="153">
        <v>0.95557170692481364</v>
      </c>
      <c r="H135" s="153">
        <v>0.95509324478886415</v>
      </c>
      <c r="I135" s="153">
        <v>0.95707132764022851</v>
      </c>
      <c r="J135" s="153">
        <v>0.9534167148950764</v>
      </c>
      <c r="K135" s="153">
        <v>0.94048284369257107</v>
      </c>
      <c r="L135" s="153">
        <v>0.93790679304897318</v>
      </c>
      <c r="M135" s="153">
        <v>0.93138793354122584</v>
      </c>
      <c r="N135" s="153">
        <v>0.93074788614669501</v>
      </c>
      <c r="O135" s="153">
        <v>0.87886831332184112</v>
      </c>
      <c r="P135" s="153">
        <v>0.88125642001637272</v>
      </c>
      <c r="Q135" s="153">
        <v>0.94214777235675162</v>
      </c>
      <c r="R135" s="153">
        <v>0.94978150595620747</v>
      </c>
      <c r="S135" s="153">
        <f>S112/S123</f>
        <v>0.94358362932513873</v>
      </c>
      <c r="T135" s="153">
        <f>T112/T123</f>
        <v>0.95076636887315247</v>
      </c>
      <c r="U135" s="467"/>
      <c r="V135" s="467"/>
      <c r="W135" s="467"/>
      <c r="X135" s="467"/>
      <c r="Y135" s="467"/>
      <c r="Z135" s="467"/>
      <c r="AA135" s="467"/>
    </row>
    <row r="136" spans="2:27" s="12" customFormat="1">
      <c r="B136" s="9" t="s">
        <v>92</v>
      </c>
      <c r="C136" s="153">
        <v>1.170510879343502</v>
      </c>
      <c r="D136" s="153">
        <v>1.1386717749131354</v>
      </c>
      <c r="E136" s="153">
        <v>1.1682397017420019</v>
      </c>
      <c r="F136" s="153">
        <v>1.1399568679795513</v>
      </c>
      <c r="G136" s="153">
        <v>1.1491942233807255</v>
      </c>
      <c r="H136" s="153">
        <v>1.1161382934929367</v>
      </c>
      <c r="I136" s="153">
        <v>1.133407833255567</v>
      </c>
      <c r="J136" s="153">
        <v>1.0998253233376516</v>
      </c>
      <c r="K136" s="153">
        <v>1.111590547798929</v>
      </c>
      <c r="L136" s="153">
        <v>1.0747013927138249</v>
      </c>
      <c r="M136" s="153">
        <v>1.0892619136741197</v>
      </c>
      <c r="N136" s="153">
        <v>1.0515858925945729</v>
      </c>
      <c r="O136" s="153">
        <v>1.0821034641922058</v>
      </c>
      <c r="P136" s="153">
        <v>1.0468976638446608</v>
      </c>
      <c r="Q136" s="153">
        <v>1.061700248505941</v>
      </c>
      <c r="R136" s="153">
        <v>1.0343154330422559</v>
      </c>
      <c r="S136" s="153">
        <f t="shared" ref="S136:T140" si="2">S113/S124</f>
        <v>1.0594051816269698</v>
      </c>
      <c r="T136" s="153">
        <f t="shared" si="2"/>
        <v>1.0320595587323886</v>
      </c>
      <c r="U136" s="467"/>
      <c r="V136" s="467"/>
      <c r="W136" s="467"/>
      <c r="X136" s="467"/>
      <c r="Y136" s="467"/>
      <c r="Z136" s="467"/>
      <c r="AA136" s="467"/>
    </row>
    <row r="137" spans="2:27" s="12" customFormat="1">
      <c r="B137" s="9" t="s">
        <v>26</v>
      </c>
      <c r="C137" s="153">
        <v>1.04921890658997</v>
      </c>
      <c r="D137" s="153">
        <v>1.0863376488898571</v>
      </c>
      <c r="E137" s="153">
        <v>1.054972337626072</v>
      </c>
      <c r="F137" s="153">
        <v>1.0826709193791313</v>
      </c>
      <c r="G137" s="153">
        <v>1.0645456171746239</v>
      </c>
      <c r="H137" s="153">
        <v>1.0881690502972843</v>
      </c>
      <c r="I137" s="153">
        <v>1.0826706979772813</v>
      </c>
      <c r="J137" s="153">
        <v>1.101536843516232</v>
      </c>
      <c r="K137" s="153">
        <v>1.0973000176791523</v>
      </c>
      <c r="L137" s="153">
        <v>1.1160373843782116</v>
      </c>
      <c r="M137" s="153">
        <v>1.0883766268240616</v>
      </c>
      <c r="N137" s="153">
        <v>1.1021196640435231</v>
      </c>
      <c r="O137" s="153">
        <v>1.0928562430685402</v>
      </c>
      <c r="P137" s="153">
        <v>1.1049726462571445</v>
      </c>
      <c r="Q137" s="153">
        <v>1.072021187387848</v>
      </c>
      <c r="R137" s="153">
        <v>1.0751659151965367</v>
      </c>
      <c r="S137" s="153">
        <f t="shared" si="2"/>
        <v>1.0713351694023601</v>
      </c>
      <c r="T137" s="153">
        <f t="shared" si="2"/>
        <v>1.0745544943422229</v>
      </c>
      <c r="U137" s="467"/>
      <c r="V137" s="467"/>
      <c r="W137" s="467"/>
      <c r="X137" s="467"/>
      <c r="Y137" s="467"/>
      <c r="Z137" s="467"/>
      <c r="AA137" s="467"/>
    </row>
    <row r="138" spans="2:27" s="12" customFormat="1">
      <c r="B138" s="9" t="s">
        <v>27</v>
      </c>
      <c r="C138" s="153">
        <v>0.73852626480870642</v>
      </c>
      <c r="D138" s="153">
        <v>0.88169649685464557</v>
      </c>
      <c r="E138" s="153">
        <v>0.75772565307994855</v>
      </c>
      <c r="F138" s="153">
        <v>0.90123552819540287</v>
      </c>
      <c r="G138" s="153">
        <v>0.77402802258536729</v>
      </c>
      <c r="H138" s="153">
        <v>0.90255714356854744</v>
      </c>
      <c r="I138" s="153">
        <v>0.7813344841306572</v>
      </c>
      <c r="J138" s="153">
        <v>0.90064498404710314</v>
      </c>
      <c r="K138" s="153">
        <v>0.80300605419314497</v>
      </c>
      <c r="L138" s="153">
        <v>0.91599128855899081</v>
      </c>
      <c r="M138" s="153">
        <v>0.81483230129473938</v>
      </c>
      <c r="N138" s="153">
        <v>0.91831306943036495</v>
      </c>
      <c r="O138" s="153">
        <v>0.84564307272904293</v>
      </c>
      <c r="P138" s="153">
        <v>0.96197231264169825</v>
      </c>
      <c r="Q138" s="153">
        <v>0.8504418372013961</v>
      </c>
      <c r="R138" s="153">
        <v>0.97077301944645344</v>
      </c>
      <c r="S138" s="153">
        <f t="shared" si="2"/>
        <v>0.85356603238622908</v>
      </c>
      <c r="T138" s="153">
        <f t="shared" si="2"/>
        <v>0.97481210410161589</v>
      </c>
      <c r="U138" s="467"/>
      <c r="V138" s="467"/>
      <c r="W138" s="467"/>
      <c r="X138" s="467"/>
      <c r="Y138" s="467"/>
      <c r="Z138" s="467"/>
      <c r="AA138" s="467"/>
    </row>
    <row r="139" spans="2:27" s="12" customFormat="1">
      <c r="B139" s="9" t="s">
        <v>240</v>
      </c>
      <c r="C139" s="153">
        <v>1.1011892903086549</v>
      </c>
      <c r="D139" s="153">
        <v>1.1001848931412261</v>
      </c>
      <c r="E139" s="153">
        <v>1.1008666124809898</v>
      </c>
      <c r="F139" s="153">
        <v>1.0976929311073957</v>
      </c>
      <c r="G139" s="153">
        <v>1.0957222604964867</v>
      </c>
      <c r="H139" s="153">
        <v>1.0890202554711399</v>
      </c>
      <c r="I139" s="153">
        <v>1.0954545591632636</v>
      </c>
      <c r="J139" s="153">
        <v>1.0861748173012895</v>
      </c>
      <c r="K139" s="153">
        <v>1.0888749579851196</v>
      </c>
      <c r="L139" s="153">
        <v>1.0779273735021273</v>
      </c>
      <c r="M139" s="153">
        <v>1.0732377779275919</v>
      </c>
      <c r="N139" s="153">
        <v>1.0599860024607404</v>
      </c>
      <c r="O139" s="153">
        <v>1.0662122813054404</v>
      </c>
      <c r="P139" s="153">
        <v>1.0537861031497842</v>
      </c>
      <c r="Q139" s="153">
        <v>1.0539528825952333</v>
      </c>
      <c r="R139" s="153">
        <v>1.0423074984132976</v>
      </c>
      <c r="S139" s="153">
        <f t="shared" si="2"/>
        <v>1.0527025061878128</v>
      </c>
      <c r="T139" s="153">
        <f t="shared" si="2"/>
        <v>1.0410404067555379</v>
      </c>
      <c r="U139" s="467"/>
      <c r="V139" s="467"/>
      <c r="W139" s="467"/>
      <c r="X139" s="467"/>
      <c r="Y139" s="467"/>
      <c r="Z139" s="467"/>
      <c r="AA139" s="467"/>
    </row>
    <row r="140" spans="2:27" s="12" customFormat="1">
      <c r="B140" s="9" t="s">
        <v>8</v>
      </c>
      <c r="C140" s="153">
        <v>1.0379858630097247</v>
      </c>
      <c r="D140" s="153">
        <v>1.0619035041305021</v>
      </c>
      <c r="E140" s="153">
        <v>1.0410992588952699</v>
      </c>
      <c r="F140" s="153">
        <v>1.0633176433379161</v>
      </c>
      <c r="G140" s="153">
        <v>1.0398349883150286</v>
      </c>
      <c r="H140" s="153">
        <v>1.0564898236130578</v>
      </c>
      <c r="I140" s="153">
        <v>1.0411364073356164</v>
      </c>
      <c r="J140" s="153">
        <v>1.0539415189148953</v>
      </c>
      <c r="K140" s="153">
        <v>1.0398060809301908</v>
      </c>
      <c r="L140" s="153">
        <v>1.0500024118511475</v>
      </c>
      <c r="M140" s="153">
        <v>1.0291892083753627</v>
      </c>
      <c r="N140" s="153">
        <v>1.0357571349841375</v>
      </c>
      <c r="O140" s="153">
        <v>1.0288628087162979</v>
      </c>
      <c r="P140" s="153">
        <v>1.0381964352459796</v>
      </c>
      <c r="Q140" s="153">
        <v>1.0196853320297499</v>
      </c>
      <c r="R140" s="153">
        <v>1.0302349604731658</v>
      </c>
      <c r="S140" s="153">
        <f t="shared" si="2"/>
        <v>1.0193066882715496</v>
      </c>
      <c r="T140" s="153">
        <f t="shared" si="2"/>
        <v>1.0299131555627166</v>
      </c>
      <c r="U140" s="467"/>
      <c r="V140" s="467"/>
      <c r="W140" s="467"/>
      <c r="X140" s="467"/>
      <c r="Y140" s="467"/>
      <c r="Z140" s="467"/>
      <c r="AA140" s="467"/>
    </row>
    <row r="141" spans="2:27" s="12" customFormat="1">
      <c r="B141" s="54"/>
      <c r="C141" s="159"/>
      <c r="D141" s="159"/>
      <c r="E141" s="159"/>
      <c r="F141" s="159"/>
      <c r="G141" s="159"/>
      <c r="H141" s="159"/>
      <c r="I141" s="159"/>
      <c r="J141" s="159"/>
      <c r="K141" s="42"/>
    </row>
    <row r="142" spans="2:27" s="12" customFormat="1" ht="12.75" customHeight="1">
      <c r="B142" s="532" t="s">
        <v>261</v>
      </c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77"/>
      <c r="O142" s="68"/>
      <c r="P142" s="68"/>
      <c r="Q142" s="68"/>
      <c r="R142" s="68"/>
    </row>
    <row r="143" spans="2:27" s="12" customFormat="1" ht="12.75" customHeight="1">
      <c r="B143" s="532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77"/>
      <c r="O143" s="68"/>
      <c r="P143" s="68"/>
      <c r="Q143" s="68"/>
      <c r="R143" s="68"/>
    </row>
    <row r="144" spans="2:27" s="12" customFormat="1">
      <c r="B144" s="535" t="s">
        <v>262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68"/>
      <c r="O144" s="68"/>
      <c r="P144" s="68"/>
      <c r="Q144" s="68"/>
      <c r="R144" s="68"/>
    </row>
    <row r="145" spans="2:18" s="12" customFormat="1">
      <c r="B145" s="532" t="s">
        <v>263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68"/>
      <c r="O145" s="68"/>
      <c r="P145" s="68"/>
      <c r="Q145" s="68"/>
      <c r="R145" s="68"/>
    </row>
    <row r="146" spans="2:18" s="12" customFormat="1">
      <c r="B146" s="532" t="s">
        <v>264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68"/>
      <c r="O146" s="68"/>
      <c r="P146" s="68"/>
      <c r="Q146" s="68"/>
      <c r="R146" s="68"/>
    </row>
    <row r="147" spans="2:18" s="12" customFormat="1">
      <c r="B147" s="54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2:18" s="12" customFormat="1">
      <c r="B148" s="536" t="s">
        <v>218</v>
      </c>
      <c r="C148" s="78"/>
      <c r="D148" s="78"/>
      <c r="E148" s="78"/>
      <c r="F148" s="204" t="s">
        <v>219</v>
      </c>
      <c r="G148" s="78"/>
      <c r="H148" s="78"/>
      <c r="I148" s="78"/>
      <c r="J148" s="78"/>
      <c r="K148" s="78"/>
      <c r="L148" s="78"/>
      <c r="M148" s="78"/>
      <c r="N148" s="78"/>
      <c r="O148" s="78"/>
      <c r="P148" s="16"/>
      <c r="Q148" s="16"/>
    </row>
    <row r="149" spans="2:18" s="12" customFormat="1">
      <c r="B149" s="54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2:18" s="12" customFormat="1">
      <c r="B150" s="54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2:18" s="12" customFormat="1">
      <c r="B151" s="54"/>
      <c r="C151" s="4"/>
      <c r="D151" s="4"/>
      <c r="E151" s="4"/>
      <c r="F151" s="4"/>
      <c r="G151" s="68"/>
      <c r="H151" s="68"/>
      <c r="I151" s="4"/>
      <c r="J151" s="4"/>
      <c r="K151" s="4"/>
      <c r="L151" s="4"/>
      <c r="O151" s="68"/>
      <c r="P151" s="68"/>
    </row>
    <row r="152" spans="2:18" s="12" customFormat="1">
      <c r="B152" s="18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2:18" s="12" customFormat="1">
      <c r="B153" s="18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8" s="12" customFormat="1">
      <c r="B154" s="4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2:18" s="12" customFormat="1">
      <c r="B155" s="21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2:18" s="12" customFormat="1">
      <c r="B156" s="21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2:18" s="12" customFormat="1">
      <c r="B157" s="632"/>
      <c r="C157" s="631"/>
      <c r="D157" s="631"/>
      <c r="E157" s="631"/>
      <c r="F157" s="631"/>
      <c r="G157" s="631"/>
      <c r="H157" s="631"/>
      <c r="I157" s="631"/>
      <c r="J157" s="631"/>
      <c r="K157" s="631"/>
      <c r="L157" s="631"/>
      <c r="M157" s="631"/>
      <c r="N157" s="631"/>
      <c r="O157" s="631"/>
      <c r="P157" s="631"/>
    </row>
    <row r="158" spans="2:18" s="12" customFormat="1">
      <c r="B158" s="632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2:18" s="12" customFormat="1">
      <c r="B159" s="54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39"/>
    </row>
    <row r="160" spans="2:18" s="12" customFormat="1">
      <c r="B160" s="54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39"/>
    </row>
    <row r="161" spans="2:51" s="12" customFormat="1">
      <c r="B161" s="54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39"/>
    </row>
    <row r="162" spans="2:51" s="12" customFormat="1">
      <c r="B162" s="54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39"/>
    </row>
    <row r="163" spans="2:51" s="12" customFormat="1">
      <c r="B163" s="54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39"/>
    </row>
    <row r="164" spans="2:51" s="12" customFormat="1">
      <c r="B164" s="18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AY164" s="4"/>
    </row>
    <row r="165" spans="2:51" s="12" customFormat="1">
      <c r="B165" s="4"/>
      <c r="C165" s="82"/>
      <c r="D165" s="82"/>
      <c r="E165" s="82"/>
      <c r="F165" s="82"/>
      <c r="G165" s="82"/>
      <c r="H165" s="82"/>
      <c r="I165" s="83"/>
      <c r="AY165" s="4"/>
    </row>
    <row r="166" spans="2:51" s="12" customFormat="1">
      <c r="B166" s="18"/>
      <c r="C166" s="4"/>
      <c r="D166" s="4"/>
      <c r="E166" s="4"/>
      <c r="F166" s="4"/>
      <c r="G166" s="4"/>
      <c r="H166" s="4"/>
      <c r="I166" s="4"/>
      <c r="J166" s="4"/>
      <c r="K166" s="4"/>
      <c r="L166" s="4"/>
      <c r="AY166" s="4"/>
    </row>
    <row r="167" spans="2:51" s="12" customFormat="1">
      <c r="B167" s="632"/>
      <c r="C167" s="631"/>
      <c r="D167" s="631"/>
      <c r="E167" s="631"/>
      <c r="F167" s="631"/>
      <c r="G167" s="631"/>
      <c r="H167" s="631"/>
      <c r="I167" s="631"/>
      <c r="J167" s="631"/>
      <c r="K167" s="631"/>
      <c r="L167" s="631"/>
      <c r="M167" s="631"/>
      <c r="N167" s="631"/>
      <c r="O167" s="631"/>
      <c r="P167" s="631"/>
      <c r="AY167" s="4"/>
    </row>
    <row r="168" spans="2:51" s="12" customFormat="1">
      <c r="B168" s="632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2:51" s="12" customFormat="1">
      <c r="B169" s="54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39"/>
    </row>
    <row r="170" spans="2:51" s="12" customFormat="1">
      <c r="B170" s="54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39"/>
    </row>
    <row r="171" spans="2:51" s="12" customFormat="1">
      <c r="B171" s="54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39"/>
    </row>
    <row r="172" spans="2:51" s="12" customFormat="1">
      <c r="B172" s="54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39"/>
    </row>
    <row r="173" spans="2:51" s="12" customFormat="1">
      <c r="B173" s="54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39"/>
    </row>
    <row r="174" spans="2:51" s="12" customFormat="1">
      <c r="B174" s="54"/>
      <c r="C174" s="4"/>
      <c r="D174" s="4"/>
      <c r="E174" s="4"/>
      <c r="F174" s="4"/>
      <c r="G174" s="68"/>
      <c r="H174" s="68"/>
      <c r="I174" s="4"/>
      <c r="J174" s="4"/>
      <c r="K174" s="4"/>
      <c r="L174" s="4"/>
      <c r="AY174" s="4"/>
    </row>
    <row r="175" spans="2:51" s="12" customFormat="1">
      <c r="B175" s="18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AY175" s="4"/>
    </row>
    <row r="176" spans="2:51" s="12" customFormat="1">
      <c r="B176" s="4"/>
      <c r="C176" s="82"/>
      <c r="D176" s="82"/>
      <c r="E176" s="82"/>
      <c r="F176" s="82"/>
      <c r="G176" s="82"/>
      <c r="H176" s="82"/>
      <c r="I176" s="83"/>
      <c r="AY176" s="4"/>
    </row>
    <row r="177" spans="2:51" s="12" customFormat="1">
      <c r="B177" s="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AY177" s="4"/>
    </row>
    <row r="178" spans="2:51" s="12" customFormat="1">
      <c r="B178" s="21"/>
      <c r="C178" s="84"/>
      <c r="D178" s="84"/>
      <c r="E178" s="84"/>
      <c r="F178" s="84"/>
      <c r="G178" s="84"/>
      <c r="H178" s="8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V178" s="54"/>
      <c r="W178" s="54"/>
      <c r="X178" s="54"/>
      <c r="Y178" s="54"/>
      <c r="Z178" s="54"/>
      <c r="AA178" s="54"/>
      <c r="AB178" s="54"/>
      <c r="AC178" s="54"/>
      <c r="AD178" s="54"/>
      <c r="AY178" s="4"/>
    </row>
    <row r="179" spans="2:51" s="12" customFormat="1">
      <c r="B179" s="84"/>
      <c r="C179" s="84"/>
      <c r="D179" s="84"/>
      <c r="E179" s="84"/>
      <c r="F179" s="84"/>
      <c r="G179" s="84"/>
      <c r="H179" s="8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2:51" s="54" customFormat="1">
      <c r="B180" s="85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T180" s="12"/>
      <c r="U180" s="12"/>
    </row>
    <row r="181" spans="2:51" s="54" customFormat="1">
      <c r="B181" s="86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T181" s="12"/>
      <c r="U181" s="12"/>
    </row>
    <row r="182" spans="2:51" s="54" customFormat="1">
      <c r="B182" s="86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T182" s="12"/>
      <c r="U182" s="12"/>
    </row>
    <row r="183" spans="2:51" s="54" customFormat="1">
      <c r="B183" s="86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T183" s="12"/>
      <c r="U183" s="12"/>
    </row>
    <row r="184" spans="2:51" s="54" customFormat="1">
      <c r="B184" s="86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T184" s="12"/>
      <c r="U184" s="12"/>
    </row>
    <row r="185" spans="2:51" s="54" customFormat="1">
      <c r="B185" s="86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T185" s="12"/>
      <c r="U185" s="12"/>
    </row>
    <row r="186" spans="2:51" s="54" customFormat="1">
      <c r="B186" s="86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T186" s="12"/>
      <c r="U186" s="12"/>
    </row>
    <row r="187" spans="2:51" s="54" customFormat="1">
      <c r="B187" s="86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T187" s="12"/>
      <c r="U187" s="12"/>
    </row>
    <row r="188" spans="2:51" s="54" customFormat="1">
      <c r="B188" s="86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T188" s="12"/>
      <c r="U188" s="12"/>
    </row>
    <row r="189" spans="2:51" s="54" customFormat="1">
      <c r="B189" s="86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T189" s="12"/>
      <c r="U189" s="12"/>
    </row>
    <row r="190" spans="2:51" s="54" customFormat="1">
      <c r="B190" s="86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T190" s="12"/>
      <c r="U190" s="12"/>
    </row>
    <row r="191" spans="2:51" s="54" customFormat="1">
      <c r="B191" s="86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T191" s="12"/>
      <c r="U191" s="12"/>
    </row>
    <row r="192" spans="2:51" s="54" customFormat="1">
      <c r="B192" s="86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T192" s="12"/>
      <c r="U192" s="12"/>
    </row>
    <row r="193" spans="2:21" s="54" customFormat="1">
      <c r="B193" s="86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T193" s="12"/>
      <c r="U193" s="12"/>
    </row>
    <row r="194" spans="2:21" s="54" customFormat="1">
      <c r="B194" s="86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T194" s="12"/>
      <c r="U194" s="12"/>
    </row>
    <row r="195" spans="2:21" s="54" customFormat="1">
      <c r="B195" s="86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T195" s="12"/>
      <c r="U195" s="12"/>
    </row>
    <row r="196" spans="2:21" s="54" customFormat="1">
      <c r="B196" s="86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T196" s="12"/>
      <c r="U196" s="12"/>
    </row>
    <row r="197" spans="2:21" s="54" customFormat="1">
      <c r="B197" s="86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T197" s="12"/>
      <c r="U197" s="12"/>
    </row>
    <row r="198" spans="2:21" s="54" customFormat="1">
      <c r="B198" s="86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T198" s="12"/>
      <c r="U198" s="12"/>
    </row>
    <row r="199" spans="2:21" s="54" customFormat="1">
      <c r="B199" s="86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T199" s="12"/>
      <c r="U199" s="12"/>
    </row>
    <row r="200" spans="2:21" s="54" customFormat="1">
      <c r="B200" s="86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T200" s="12"/>
      <c r="U200" s="12"/>
    </row>
    <row r="201" spans="2:21" s="54" customFormat="1">
      <c r="B201" s="86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T201" s="12"/>
      <c r="U201" s="12"/>
    </row>
    <row r="202" spans="2:21" s="54" customFormat="1">
      <c r="B202" s="86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T202" s="12"/>
      <c r="U202" s="12"/>
    </row>
    <row r="203" spans="2:21" s="54" customFormat="1">
      <c r="B203" s="86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T203" s="12"/>
      <c r="U203" s="12"/>
    </row>
    <row r="204" spans="2:21" s="54" customFormat="1">
      <c r="B204" s="86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T204" s="12"/>
      <c r="U204" s="12"/>
    </row>
    <row r="205" spans="2:21" s="54" customFormat="1">
      <c r="B205" s="86"/>
      <c r="C205" s="68"/>
      <c r="D205" s="68"/>
      <c r="E205" s="68"/>
      <c r="F205" s="68"/>
      <c r="G205" s="68"/>
      <c r="H205" s="68"/>
      <c r="I205" s="68"/>
      <c r="J205" s="68"/>
      <c r="K205" s="68"/>
      <c r="T205" s="12"/>
      <c r="U205" s="12"/>
    </row>
    <row r="206" spans="2:21" s="54" customFormat="1">
      <c r="B206" s="86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T206" s="12"/>
      <c r="U206" s="12"/>
    </row>
    <row r="207" spans="2:21" s="54" customFormat="1">
      <c r="T207" s="12"/>
      <c r="U207" s="12"/>
    </row>
    <row r="208" spans="2:21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2:14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2:14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2:14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2:14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9" spans="2:14">
      <c r="B219" s="4"/>
    </row>
    <row r="220" spans="2:14">
      <c r="B220" s="4"/>
    </row>
    <row r="221" spans="2:14">
      <c r="B221" s="7"/>
    </row>
    <row r="222" spans="2:14">
      <c r="B222" s="3"/>
    </row>
    <row r="223" spans="2:14">
      <c r="B223" s="3"/>
    </row>
  </sheetData>
  <sortState xmlns:xlrd2="http://schemas.microsoft.com/office/spreadsheetml/2017/richdata2" ref="O13:Q20">
    <sortCondition ref="O13:O20"/>
    <sortCondition ref="P13:P20"/>
  </sortState>
  <mergeCells count="51">
    <mergeCell ref="O167:P167"/>
    <mergeCell ref="K157:L157"/>
    <mergeCell ref="O157:P157"/>
    <mergeCell ref="G167:H167"/>
    <mergeCell ref="B157:B158"/>
    <mergeCell ref="C157:D157"/>
    <mergeCell ref="E157:F157"/>
    <mergeCell ref="G157:H157"/>
    <mergeCell ref="I157:J157"/>
    <mergeCell ref="I167:J167"/>
    <mergeCell ref="M157:N157"/>
    <mergeCell ref="K167:L167"/>
    <mergeCell ref="M167:N167"/>
    <mergeCell ref="B133:B134"/>
    <mergeCell ref="C110:D110"/>
    <mergeCell ref="E110:F110"/>
    <mergeCell ref="B167:B168"/>
    <mergeCell ref="C167:D167"/>
    <mergeCell ref="E167:F167"/>
    <mergeCell ref="C133:D133"/>
    <mergeCell ref="E133:F133"/>
    <mergeCell ref="G2:N2"/>
    <mergeCell ref="G3:N3"/>
    <mergeCell ref="G4:N4"/>
    <mergeCell ref="B110:B111"/>
    <mergeCell ref="B121:B122"/>
    <mergeCell ref="M121:N121"/>
    <mergeCell ref="E105:F105"/>
    <mergeCell ref="K121:L121"/>
    <mergeCell ref="I121:J121"/>
    <mergeCell ref="C105:D105"/>
    <mergeCell ref="I110:J110"/>
    <mergeCell ref="K110:L110"/>
    <mergeCell ref="M110:N110"/>
    <mergeCell ref="C121:D121"/>
    <mergeCell ref="E121:F121"/>
    <mergeCell ref="G121:H121"/>
    <mergeCell ref="S110:T110"/>
    <mergeCell ref="S121:T121"/>
    <mergeCell ref="S133:T133"/>
    <mergeCell ref="G133:H133"/>
    <mergeCell ref="O110:P110"/>
    <mergeCell ref="Q110:R110"/>
    <mergeCell ref="Q121:R121"/>
    <mergeCell ref="Q133:R133"/>
    <mergeCell ref="G110:H110"/>
    <mergeCell ref="I133:J133"/>
    <mergeCell ref="K133:L133"/>
    <mergeCell ref="M133:N133"/>
    <mergeCell ref="O121:P121"/>
    <mergeCell ref="O133:P133"/>
  </mergeCells>
  <phoneticPr fontId="13" type="noConversion"/>
  <hyperlinks>
    <hyperlink ref="F148" r:id="rId1" xr:uid="{2D59B393-BA3B-4060-8736-B5B19FAE6026}"/>
  </hyperlinks>
  <printOptions horizontalCentered="1" verticalCentered="1"/>
  <pageMargins left="0.74803149606299213" right="0.74803149606299213" top="0.98425196850393704" bottom="0.98425196850393704" header="0" footer="0"/>
  <pageSetup paperSize="9" scale="5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</dc:creator>
  <cp:keywords/>
  <dc:description/>
  <cp:lastModifiedBy/>
  <cp:revision/>
  <dcterms:created xsi:type="dcterms:W3CDTF">2008-10-21T15:36:11Z</dcterms:created>
  <dcterms:modified xsi:type="dcterms:W3CDTF">2024-10-15T14:21:15Z</dcterms:modified>
  <cp:category/>
  <cp:contentStatus/>
</cp:coreProperties>
</file>